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Premysl.Vojacek\Desktop\"/>
    </mc:Choice>
  </mc:AlternateContent>
  <xr:revisionPtr revIDLastSave="0" documentId="13_ncr:1_{F43F58DC-4CD7-41D1-83E3-6797C1A4F8ED}" xr6:coauthVersionLast="36" xr6:coauthVersionMax="36" xr10:uidLastSave="{00000000-0000-0000-0000-000000000000}"/>
  <bookViews>
    <workbookView xWindow="0" yWindow="0" windowWidth="24555" windowHeight="7920" activeTab="1" xr2:uid="{00000000-000D-0000-FFFF-FFFF00000000}"/>
  </bookViews>
  <sheets>
    <sheet name="Návodka na vyplnění rozpočtu" sheetId="9" r:id="rId1"/>
    <sheet name="Rozpočet žádosti o podporu" sheetId="8" r:id="rId2"/>
  </sheets>
  <definedNames>
    <definedName name="_xlnm.Print_Area" localSheetId="1">'Rozpočet žádosti o podporu'!$B$2:$S$149</definedName>
    <definedName name="Podpora">'Rozpočet žádosti o podporu'!$S$10:$X$10,'Rozpočet žádosti o podporu'!#REF!</definedName>
    <definedName name="Podpory">'Rozpočet žádosti o podporu'!$S$10:$AF$10</definedName>
    <definedName name="procenta">'Rozpočet žádosti o podporu'!$S$10:$AF$10</definedName>
    <definedName name="vyvoj">'Rozpočet žádosti o podporu'!$K$10:$M$10</definedName>
    <definedName name="vyzkum">'Rozpočet žádosti o podporu'!$S$10:$Z$10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43" i="8" l="1"/>
  <c r="M143" i="8" s="1"/>
  <c r="L142" i="8"/>
  <c r="M142" i="8" s="1"/>
  <c r="L128" i="8"/>
  <c r="M128" i="8" s="1"/>
  <c r="L127" i="8"/>
  <c r="M127" i="8" s="1"/>
  <c r="L113" i="8"/>
  <c r="M113" i="8" s="1"/>
  <c r="L112" i="8"/>
  <c r="M112" i="8" s="1"/>
  <c r="L98" i="8"/>
  <c r="M98" i="8" s="1"/>
  <c r="L97" i="8"/>
  <c r="M97" i="8" s="1"/>
  <c r="L83" i="8"/>
  <c r="M83" i="8" s="1"/>
  <c r="L82" i="8"/>
  <c r="M82" i="8" s="1"/>
  <c r="L68" i="8"/>
  <c r="M68" i="8" s="1"/>
  <c r="L67" i="8"/>
  <c r="M67" i="8" s="1"/>
  <c r="L53" i="8"/>
  <c r="M53" i="8" s="1"/>
  <c r="L52" i="8"/>
  <c r="M52" i="8" s="1"/>
  <c r="K137" i="8" l="1"/>
  <c r="K138" i="8"/>
  <c r="K139" i="8"/>
  <c r="K140" i="8"/>
  <c r="K141" i="8"/>
  <c r="K142" i="8"/>
  <c r="K143" i="8"/>
  <c r="K144" i="8"/>
  <c r="K145" i="8"/>
  <c r="K136" i="8"/>
  <c r="K122" i="8"/>
  <c r="K123" i="8"/>
  <c r="K124" i="8"/>
  <c r="K125" i="8"/>
  <c r="K126" i="8"/>
  <c r="K127" i="8"/>
  <c r="K128" i="8"/>
  <c r="K129" i="8"/>
  <c r="K130" i="8"/>
  <c r="K121" i="8"/>
  <c r="K107" i="8"/>
  <c r="K108" i="8"/>
  <c r="K109" i="8"/>
  <c r="K110" i="8"/>
  <c r="K111" i="8"/>
  <c r="K112" i="8"/>
  <c r="K113" i="8"/>
  <c r="K114" i="8"/>
  <c r="K115" i="8"/>
  <c r="K106" i="8"/>
  <c r="K92" i="8"/>
  <c r="K93" i="8"/>
  <c r="K94" i="8"/>
  <c r="K95" i="8"/>
  <c r="K96" i="8"/>
  <c r="K97" i="8"/>
  <c r="K98" i="8"/>
  <c r="K99" i="8"/>
  <c r="K100" i="8"/>
  <c r="K91" i="8"/>
  <c r="K77" i="8"/>
  <c r="K78" i="8"/>
  <c r="K79" i="8"/>
  <c r="K80" i="8"/>
  <c r="K81" i="8"/>
  <c r="K82" i="8"/>
  <c r="K83" i="8"/>
  <c r="K84" i="8"/>
  <c r="K85" i="8"/>
  <c r="K76" i="8"/>
  <c r="K62" i="8"/>
  <c r="K63" i="8"/>
  <c r="K64" i="8"/>
  <c r="K65" i="8"/>
  <c r="K66" i="8"/>
  <c r="K67" i="8"/>
  <c r="K68" i="8"/>
  <c r="K69" i="8"/>
  <c r="K70" i="8"/>
  <c r="K61" i="8"/>
  <c r="K47" i="8"/>
  <c r="K48" i="8"/>
  <c r="K49" i="8"/>
  <c r="K50" i="8"/>
  <c r="K51" i="8"/>
  <c r="K53" i="8"/>
  <c r="K54" i="8"/>
  <c r="K55" i="8"/>
  <c r="K46" i="8"/>
  <c r="J148" i="8" l="1"/>
  <c r="K148" i="8" s="1"/>
  <c r="J147" i="8"/>
  <c r="K147" i="8" s="1"/>
  <c r="J133" i="8"/>
  <c r="K133" i="8" s="1"/>
  <c r="J132" i="8"/>
  <c r="K132" i="8" s="1"/>
  <c r="J118" i="8"/>
  <c r="K118" i="8" s="1"/>
  <c r="J117" i="8"/>
  <c r="K117" i="8" s="1"/>
  <c r="J103" i="8"/>
  <c r="K103" i="8" s="1"/>
  <c r="J102" i="8"/>
  <c r="K102" i="8" s="1"/>
  <c r="J88" i="8"/>
  <c r="K88" i="8" s="1"/>
  <c r="J87" i="8"/>
  <c r="K87" i="8" s="1"/>
  <c r="J73" i="8"/>
  <c r="K73" i="8" s="1"/>
  <c r="J72" i="8"/>
  <c r="K72" i="8" s="1"/>
  <c r="J58" i="8"/>
  <c r="K58" i="8" s="1"/>
  <c r="B135" i="8"/>
  <c r="B120" i="8"/>
  <c r="B105" i="8"/>
  <c r="B90" i="8"/>
  <c r="B75" i="8"/>
  <c r="B60" i="8"/>
  <c r="B45" i="8"/>
  <c r="J146" i="8"/>
  <c r="K146" i="8" s="1"/>
  <c r="J131" i="8"/>
  <c r="K131" i="8" s="1"/>
  <c r="J116" i="8"/>
  <c r="K116" i="8" s="1"/>
  <c r="J101" i="8"/>
  <c r="K101" i="8" s="1"/>
  <c r="J86" i="8"/>
  <c r="K86" i="8" s="1"/>
  <c r="J71" i="8"/>
  <c r="K71" i="8" s="1"/>
  <c r="D15" i="8" l="1"/>
  <c r="F15" i="8" l="1"/>
  <c r="G14" i="8" l="1"/>
  <c r="I14" i="8" l="1"/>
  <c r="G15" i="8"/>
  <c r="I15" i="8" s="1"/>
  <c r="I16" i="8" l="1"/>
  <c r="G16" i="8"/>
  <c r="D21" i="8"/>
  <c r="F21" i="8" s="1"/>
  <c r="D22" i="8"/>
  <c r="F22" i="8"/>
  <c r="G17" i="8" l="1"/>
  <c r="D23" i="8"/>
  <c r="F23" i="8"/>
  <c r="G21" i="8"/>
  <c r="I21" i="8" s="1"/>
  <c r="G22" i="8"/>
  <c r="I22" i="8" s="1"/>
  <c r="D28" i="8"/>
  <c r="F28" i="8"/>
  <c r="D29" i="8"/>
  <c r="F29" i="8" s="1"/>
  <c r="G23" i="8" l="1"/>
  <c r="I23" i="8"/>
  <c r="D30" i="8"/>
  <c r="D24" i="8"/>
  <c r="F30" i="8"/>
  <c r="G28" i="8"/>
  <c r="I28" i="8" s="1"/>
  <c r="G29" i="8"/>
  <c r="G30" i="8"/>
  <c r="G24" i="8" l="1"/>
  <c r="D31" i="8"/>
  <c r="I29" i="8"/>
  <c r="I30" i="8" l="1"/>
  <c r="G31" i="8" s="1"/>
  <c r="D35" i="8"/>
  <c r="F35" i="8" s="1"/>
  <c r="D36" i="8" l="1"/>
  <c r="F36" i="8" s="1"/>
  <c r="K15" i="8" l="1"/>
  <c r="F37" i="8"/>
  <c r="D37" i="8"/>
  <c r="D38" i="8" s="1"/>
  <c r="J15" i="8"/>
  <c r="J56" i="8"/>
  <c r="K52" i="8"/>
  <c r="K56" i="8" s="1"/>
  <c r="J57" i="8"/>
  <c r="K57" i="8" s="1"/>
  <c r="D14" i="8" s="1"/>
  <c r="D16" i="8" l="1"/>
  <c r="F14" i="8"/>
  <c r="J14" i="8"/>
  <c r="J16" i="8" s="1"/>
  <c r="G25" i="8" l="1"/>
  <c r="G18" i="8"/>
  <c r="D32" i="8"/>
  <c r="D18" i="8"/>
  <c r="K18" i="8"/>
  <c r="G32" i="8"/>
  <c r="D25" i="8"/>
  <c r="D39" i="8"/>
  <c r="K14" i="8"/>
  <c r="K16" i="8" s="1"/>
  <c r="F16" i="8"/>
  <c r="D17" i="8" s="1"/>
  <c r="L16" i="8" l="1"/>
  <c r="M16" i="8" s="1"/>
</calcChain>
</file>

<file path=xl/sharedStrings.xml><?xml version="1.0" encoding="utf-8"?>
<sst xmlns="http://schemas.openxmlformats.org/spreadsheetml/2006/main" count="382" uniqueCount="129">
  <si>
    <t>1.</t>
  </si>
  <si>
    <t>2.</t>
  </si>
  <si>
    <t>3.</t>
  </si>
  <si>
    <t>4.</t>
  </si>
  <si>
    <t>5.</t>
  </si>
  <si>
    <t>PV</t>
  </si>
  <si>
    <t>EV</t>
  </si>
  <si>
    <t xml:space="preserve">experimentální vývoj </t>
  </si>
  <si>
    <t>%</t>
  </si>
  <si>
    <t>V&amp;V celkem</t>
  </si>
  <si>
    <t>A1</t>
  </si>
  <si>
    <t>A2</t>
  </si>
  <si>
    <t>A3</t>
  </si>
  <si>
    <t>A4</t>
  </si>
  <si>
    <t>A5</t>
  </si>
  <si>
    <t>A6</t>
  </si>
  <si>
    <t>A7</t>
  </si>
  <si>
    <t>A8</t>
  </si>
  <si>
    <t>A9</t>
  </si>
  <si>
    <t>A10</t>
  </si>
  <si>
    <t>B1</t>
  </si>
  <si>
    <t>B2</t>
  </si>
  <si>
    <t>B3</t>
  </si>
  <si>
    <t>B4</t>
  </si>
  <si>
    <t>B5</t>
  </si>
  <si>
    <t>B6</t>
  </si>
  <si>
    <t>B7</t>
  </si>
  <si>
    <t>B8</t>
  </si>
  <si>
    <t>B9</t>
  </si>
  <si>
    <t>B10</t>
  </si>
  <si>
    <t>C1</t>
  </si>
  <si>
    <t>C2</t>
  </si>
  <si>
    <t>C3</t>
  </si>
  <si>
    <t>C4</t>
  </si>
  <si>
    <t>C5</t>
  </si>
  <si>
    <t>C6</t>
  </si>
  <si>
    <t>C7</t>
  </si>
  <si>
    <t>C8</t>
  </si>
  <si>
    <t>C9</t>
  </si>
  <si>
    <t>C10</t>
  </si>
  <si>
    <t xml:space="preserve">MZDY A POJISTNÉ - experimentální vývoj    </t>
  </si>
  <si>
    <t xml:space="preserve">ODPISY - experimentální vývoj    </t>
  </si>
  <si>
    <t xml:space="preserve">OSTATNÍ REŽIE - experimentální vývoj    </t>
  </si>
  <si>
    <t xml:space="preserve">MATERIÁL - experimentální vývoj    </t>
  </si>
  <si>
    <t xml:space="preserve">NÁKLADY NA SMLUVNÍ VÝZKUM A KONZULTAČNÍ SLUŽBY - experimentální vývoj    </t>
  </si>
  <si>
    <t>ODPISY - průmyslový výzkum</t>
  </si>
  <si>
    <t>OSTATNÍ REŽIE - průmyslový výzkum</t>
  </si>
  <si>
    <t>MATERIÁL - průmyslový výzkum</t>
  </si>
  <si>
    <t xml:space="preserve">MZDY A POJISTNÉ - průmyslový výzkum  </t>
  </si>
  <si>
    <t>NÁKLADY NA SMLUVNÍ VÝZKUM A KONZULTAČNÍ SLUŽBY - průmyslový výzkum</t>
  </si>
  <si>
    <t>ZV</t>
  </si>
  <si>
    <t>dotace</t>
  </si>
  <si>
    <t>ZV celkem</t>
  </si>
  <si>
    <t>OPPIK - program Aplikace</t>
  </si>
  <si>
    <t>označení RP</t>
  </si>
  <si>
    <t>kategorie V&amp;V</t>
  </si>
  <si>
    <t>s účinnou spoluprací</t>
  </si>
  <si>
    <t>Průmyslový výzkum</t>
  </si>
  <si>
    <t>Experimentální vývoj</t>
  </si>
  <si>
    <t>průmyslový výzkum</t>
  </si>
  <si>
    <t>D1</t>
  </si>
  <si>
    <t>D2</t>
  </si>
  <si>
    <t>D3</t>
  </si>
  <si>
    <t>D4</t>
  </si>
  <si>
    <t>D5</t>
  </si>
  <si>
    <t>D6</t>
  </si>
  <si>
    <t>D7</t>
  </si>
  <si>
    <t>D8</t>
  </si>
  <si>
    <t>D9</t>
  </si>
  <si>
    <t>D10</t>
  </si>
  <si>
    <t>E1</t>
  </si>
  <si>
    <t>E2</t>
  </si>
  <si>
    <t>E3</t>
  </si>
  <si>
    <t>E4</t>
  </si>
  <si>
    <t>E5</t>
  </si>
  <si>
    <t>E6</t>
  </si>
  <si>
    <t>E7</t>
  </si>
  <si>
    <t>E8</t>
  </si>
  <si>
    <t>E9</t>
  </si>
  <si>
    <t>E10</t>
  </si>
  <si>
    <t>F1</t>
  </si>
  <si>
    <t>F2</t>
  </si>
  <si>
    <t>F3</t>
  </si>
  <si>
    <t>F4</t>
  </si>
  <si>
    <t>F5</t>
  </si>
  <si>
    <t>F6</t>
  </si>
  <si>
    <t>F7</t>
  </si>
  <si>
    <t>F8</t>
  </si>
  <si>
    <t>F9</t>
  </si>
  <si>
    <t>F10</t>
  </si>
  <si>
    <t>G1</t>
  </si>
  <si>
    <t>G2</t>
  </si>
  <si>
    <t>G3</t>
  </si>
  <si>
    <t>G4</t>
  </si>
  <si>
    <t>G5</t>
  </si>
  <si>
    <t>G6</t>
  </si>
  <si>
    <t>G7</t>
  </si>
  <si>
    <t>G8</t>
  </si>
  <si>
    <t>G9</t>
  </si>
  <si>
    <t>G10</t>
  </si>
  <si>
    <t>Celkové způsobilé výdaje za PRŮMYSLOVÝ VÝZKUM jsou max 50% z celkových způsobilých výdajů projektu.</t>
  </si>
  <si>
    <t xml:space="preserve">ROZPOČET PROJEKTU V PROGRAMU APLIKACE - Žádost o podporu </t>
  </si>
  <si>
    <t>Míra podpory partnerů</t>
  </si>
  <si>
    <t>Míra podpory žadatele/partnerů</t>
  </si>
  <si>
    <t>Podíl ZV žadatelů na celkových ZV</t>
  </si>
  <si>
    <t>Výzkumná organizace</t>
  </si>
  <si>
    <t>Malý podnik</t>
  </si>
  <si>
    <t>Střední podnik</t>
  </si>
  <si>
    <t>Velký podnik</t>
  </si>
  <si>
    <t>Způsobilé výdaje za projekt celkem</t>
  </si>
  <si>
    <t>Finální maximální dotace</t>
  </si>
  <si>
    <t>Dotace před zaokrouhlením celkem</t>
  </si>
  <si>
    <t>Malý podnk</t>
  </si>
  <si>
    <t>Podnikatelské subjekty</t>
  </si>
  <si>
    <t>Míry podpory dle typu podporované aktivity, subjetku a jeho velikosti</t>
  </si>
  <si>
    <t>Bez účinné spolupráce</t>
  </si>
  <si>
    <t>S účinnou spoluprací</t>
  </si>
  <si>
    <r>
      <t xml:space="preserve">Rozpočet žádosti o podporu </t>
    </r>
    <r>
      <rPr>
        <b/>
        <sz val="16"/>
        <color indexed="8"/>
        <rFont val="Arial"/>
        <family val="2"/>
        <charset val="238"/>
      </rPr>
      <t>(v celých Kč)</t>
    </r>
  </si>
  <si>
    <t>Míra podpory za celý projekt
(max. 70%)</t>
  </si>
  <si>
    <t>2. Partner</t>
  </si>
  <si>
    <t>3. Partner</t>
  </si>
  <si>
    <t>4. Partner</t>
  </si>
  <si>
    <t>5. Partner</t>
  </si>
  <si>
    <t>6. Partner</t>
  </si>
  <si>
    <t>Žadatel</t>
  </si>
  <si>
    <t>1. Partner</t>
  </si>
  <si>
    <r>
      <rPr>
        <b/>
        <sz val="12"/>
        <color indexed="10"/>
        <rFont val="Arial"/>
        <family val="2"/>
        <charset val="238"/>
      </rPr>
      <t>CELKOVÁ MÍRA DOTACE na projekt je max 70% z celkových způsobilých výdajů</t>
    </r>
    <r>
      <rPr>
        <sz val="12"/>
        <color indexed="8"/>
        <rFont val="Arial"/>
        <family val="2"/>
        <charset val="238"/>
      </rPr>
      <t xml:space="preserve">
</t>
    </r>
    <r>
      <rPr>
        <b/>
        <sz val="12"/>
        <rFont val="Arial"/>
        <family val="2"/>
        <charset val="238"/>
      </rPr>
      <t>Dotace je ve výši 1 mil. Kč až do výše 50 mil. Kč</t>
    </r>
    <r>
      <rPr>
        <sz val="12"/>
        <color indexed="8"/>
        <rFont val="Arial"/>
        <family val="2"/>
        <charset val="238"/>
      </rPr>
      <t xml:space="preserve">
</t>
    </r>
  </si>
  <si>
    <t>Způsobilé výdaje za RP</t>
  </si>
  <si>
    <r>
      <t xml:space="preserve">Žadatel vyplňuje pouze </t>
    </r>
    <r>
      <rPr>
        <b/>
        <sz val="11"/>
        <color theme="1"/>
        <rFont val="Calibri"/>
        <family val="2"/>
        <charset val="238"/>
        <scheme val="minor"/>
      </rPr>
      <t>žlutě označené buňky</t>
    </r>
    <r>
      <rPr>
        <sz val="11"/>
        <color theme="1"/>
        <rFont val="Calibri"/>
        <family val="2"/>
        <charset val="238"/>
        <scheme val="minor"/>
      </rPr>
      <t xml:space="preserve">. Ostatní buňky jsou zamknuté proti úpravám a 
jakákoliv prokázaná manipulace může vést až k vyřazení Žádosti o podporu.
Tabulka počítá max. se 7 partnery , pokud by žadatelé požadovali více partnerů, pak je nutné se obrátit na řídící orgán nebo zprostředkující subjekt.
Postup vyplňování:
1) Žadatel změní "Žadatel", resp. "1. Partner" atd. na obchodní název svůj a partnerů/spolupříjemců. Ostatní nevyplněné spolupříjemce v hlavičce vymaže.
2) Vyplnit </t>
    </r>
    <r>
      <rPr>
        <b/>
        <sz val="11"/>
        <color theme="1"/>
        <rFont val="Calibri"/>
        <family val="2"/>
        <charset val="238"/>
        <scheme val="minor"/>
      </rPr>
      <t>míru podpory</t>
    </r>
    <r>
      <rPr>
        <sz val="11"/>
        <color theme="1"/>
        <rFont val="Calibri"/>
        <family val="2"/>
        <charset val="238"/>
        <scheme val="minor"/>
      </rPr>
      <t xml:space="preserve"> pro hlavního žadatele i každého jednotlivého spolupříjemce. 
Tato podpora se vyplňuje </t>
    </r>
    <r>
      <rPr>
        <b/>
        <sz val="11"/>
        <color theme="1"/>
        <rFont val="Calibri"/>
        <family val="2"/>
        <charset val="238"/>
        <scheme val="minor"/>
      </rPr>
      <t>pro obě aktivity průmyslový výzkum a experimentální vývoj</t>
    </r>
    <r>
      <rPr>
        <sz val="11"/>
        <color theme="1"/>
        <rFont val="Calibri"/>
        <family val="2"/>
        <charset val="238"/>
        <scheme val="minor"/>
      </rPr>
      <t xml:space="preserve"> a její výše je závislá</t>
    </r>
    <r>
      <rPr>
        <b/>
        <sz val="11"/>
        <color theme="1"/>
        <rFont val="Calibri"/>
        <family val="2"/>
        <charset val="238"/>
        <scheme val="minor"/>
      </rPr>
      <t xml:space="preserve"> na velikosti podniku a splnění/nesplnění podmínky účinné spolupráce</t>
    </r>
    <r>
      <rPr>
        <sz val="11"/>
        <color theme="1"/>
        <rFont val="Calibri"/>
        <family val="2"/>
        <charset val="238"/>
        <scheme val="minor"/>
      </rPr>
      <t xml:space="preserve"> nebo  (více informací viz Výzva programu Aplikace).
3) Pro každého žadatele, resp. člena konsorcia je nutné vyplnit rozpočet na jednotlivé rozpočtové položce pro konkrétní podporovanou aktivitu (PV a EV). Příklad: Žadatel v rozpočtu může mít jinou částku mezd a pojistného v jedné etapě jak na PV (např. 1 mil. Kč) tak na EV (např. 1,3 mil. Kč).
4) Pokud bude buňka M16 hlásit "SNIŽTE ZPŮSOBILÉ VÝDAJE", pak je nutné snížit způsobilé výdaje tak, aby žadatel nepřekročil výší podpory 100 mil. Kč. Anologicky k tomu se postupuje v případě, kdy bude buňka hlásit "ZVYŠTE ZPŮSOBILÉ VÝDAJE".
5) V případě, že je chybně vyplněná rozpočtová položka Ostatní režie, pak buňka celkových způsobilých výdajů u této položky zčervená.        
6) Hodnoty do rozpočtových položek vyplňujte bez desetinných míst. V opačném případě bude tabulka hlásit chybu.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</si>
</sst>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0\ _K_č"/>
    <numFmt numFmtId="165" formatCode="_-* #,##0\ &quot;Kč&quot;_-;\-* #,##0\ &quot;Kč&quot;_-;_-* &quot;-&quot;??\ &quot;Kč&quot;_-;_-@_-"/>
    <numFmt numFmtId="166" formatCode="_-* #,##0\ [$Kč-405]_-;\-* #,##0\ [$Kč-405]_-;_-* &quot;-&quot;??\ [$Kč-405]_-;_-@_-"/>
  </numFmts>
  <fonts count="31" x14ac:knownFonts="1">
    <font>
      <sz val="11"/>
      <color theme="1"/>
      <name val="Calibri"/>
      <family val="2"/>
      <charset val="238"/>
      <scheme val="minor"/>
    </font>
    <font>
      <sz val="10"/>
      <name val="Arial"/>
      <family val="2"/>
      <charset val="238"/>
    </font>
    <font>
      <b/>
      <sz val="9"/>
      <name val="Arial"/>
      <family val="2"/>
      <charset val="238"/>
    </font>
    <font>
      <b/>
      <sz val="16"/>
      <color indexed="8"/>
      <name val="Arial"/>
      <family val="2"/>
      <charset val="238"/>
    </font>
    <font>
      <b/>
      <sz val="12"/>
      <color indexed="10"/>
      <name val="Arial"/>
      <family val="2"/>
      <charset val="238"/>
    </font>
    <font>
      <sz val="12"/>
      <color indexed="8"/>
      <name val="Arial"/>
      <family val="2"/>
      <charset val="238"/>
    </font>
    <font>
      <b/>
      <sz val="12"/>
      <name val="Arial"/>
      <family val="2"/>
      <charset val="238"/>
    </font>
    <font>
      <sz val="9"/>
      <name val="Arial"/>
      <family val="2"/>
      <charset val="238"/>
    </font>
    <font>
      <sz val="11"/>
      <color theme="1"/>
      <name val="Calibri"/>
      <family val="2"/>
      <charset val="238"/>
      <scheme val="minor"/>
    </font>
    <font>
      <b/>
      <sz val="10"/>
      <color theme="1"/>
      <name val="Arial"/>
      <family val="2"/>
      <charset val="238"/>
    </font>
    <font>
      <sz val="10"/>
      <color theme="1"/>
      <name val="Arial"/>
      <family val="2"/>
      <charset val="238"/>
    </font>
    <font>
      <b/>
      <sz val="9"/>
      <color rgb="FF000000"/>
      <name val="Arial"/>
      <family val="2"/>
      <charset val="238"/>
    </font>
    <font>
      <sz val="8"/>
      <color theme="1"/>
      <name val="Arial"/>
      <family val="2"/>
      <charset val="238"/>
    </font>
    <font>
      <b/>
      <sz val="16"/>
      <color theme="1"/>
      <name val="Arial"/>
      <family val="2"/>
      <charset val="238"/>
    </font>
    <font>
      <sz val="16"/>
      <color theme="1"/>
      <name val="Arial"/>
      <family val="2"/>
      <charset val="238"/>
    </font>
    <font>
      <sz val="10"/>
      <color rgb="FF000000"/>
      <name val="Arial"/>
      <family val="2"/>
      <charset val="238"/>
    </font>
    <font>
      <b/>
      <sz val="12"/>
      <color theme="1"/>
      <name val="Arial"/>
      <family val="2"/>
      <charset val="238"/>
    </font>
    <font>
      <b/>
      <sz val="9"/>
      <color theme="1"/>
      <name val="Arial"/>
      <family val="2"/>
      <charset val="238"/>
    </font>
    <font>
      <b/>
      <sz val="10"/>
      <color theme="0"/>
      <name val="Arial"/>
      <family val="2"/>
      <charset val="238"/>
    </font>
    <font>
      <b/>
      <sz val="9"/>
      <color theme="0"/>
      <name val="Arial"/>
      <family val="2"/>
      <charset val="238"/>
    </font>
    <font>
      <sz val="12"/>
      <color theme="1"/>
      <name val="Arial"/>
      <family val="2"/>
      <charset val="238"/>
    </font>
    <font>
      <sz val="14"/>
      <color theme="1"/>
      <name val="Arial"/>
      <family val="2"/>
      <charset val="238"/>
    </font>
    <font>
      <b/>
      <sz val="10"/>
      <color rgb="FF000000"/>
      <name val="Arial"/>
      <family val="2"/>
      <charset val="238"/>
    </font>
    <font>
      <b/>
      <sz val="8"/>
      <color rgb="FF000000"/>
      <name val="Arial"/>
      <family val="2"/>
      <charset val="238"/>
    </font>
    <font>
      <b/>
      <sz val="8"/>
      <color theme="1"/>
      <name val="Arial"/>
      <family val="2"/>
      <charset val="238"/>
    </font>
    <font>
      <b/>
      <i/>
      <sz val="9"/>
      <color rgb="FF000000"/>
      <name val="Arial"/>
      <family val="2"/>
      <charset val="238"/>
    </font>
    <font>
      <i/>
      <sz val="8"/>
      <color theme="1"/>
      <name val="Arial"/>
      <family val="2"/>
      <charset val="238"/>
    </font>
    <font>
      <sz val="10"/>
      <color theme="1"/>
      <name val="Calibri"/>
      <family val="2"/>
      <charset val="238"/>
      <scheme val="minor"/>
    </font>
    <font>
      <b/>
      <sz val="10"/>
      <color rgb="FFC00000"/>
      <name val="Arial"/>
      <family val="2"/>
      <charset val="238"/>
    </font>
    <font>
      <sz val="11"/>
      <name val="Calibri"/>
      <family val="2"/>
      <charset val="238"/>
      <scheme val="minor"/>
    </font>
    <font>
      <b/>
      <sz val="11"/>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CFF"/>
        <bgColor indexed="64"/>
      </patternFill>
    </fill>
    <fill>
      <patternFill patternType="solid">
        <fgColor rgb="FF00B0F0"/>
        <bgColor indexed="64"/>
      </patternFill>
    </fill>
    <fill>
      <patternFill patternType="solid">
        <fgColor rgb="FFCCECFF"/>
        <bgColor indexed="64"/>
      </patternFill>
    </fill>
    <fill>
      <patternFill patternType="solid">
        <fgColor theme="9" tint="0.39997558519241921"/>
        <bgColor indexed="64"/>
      </patternFill>
    </fill>
    <fill>
      <patternFill patternType="solid">
        <fgColor theme="0"/>
        <bgColor indexed="64"/>
      </patternFill>
    </fill>
    <fill>
      <patternFill patternType="solid">
        <fgColor rgb="FFFF00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48">
    <border>
      <left/>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53">
    <xf numFmtId="0" fontId="0" fillId="0" borderId="0" xfId="0"/>
    <xf numFmtId="0" fontId="0" fillId="0" borderId="1" xfId="0" applyBorder="1" applyAlignment="1">
      <alignment vertical="top"/>
    </xf>
    <xf numFmtId="0" fontId="0" fillId="0" borderId="2" xfId="0" applyBorder="1" applyAlignment="1">
      <alignment vertical="top"/>
    </xf>
    <xf numFmtId="0" fontId="0" fillId="0" borderId="0" xfId="0" applyBorder="1" applyAlignment="1">
      <alignment vertical="top"/>
    </xf>
    <xf numFmtId="9" fontId="10" fillId="3" borderId="9" xfId="2" applyFont="1" applyFill="1" applyBorder="1" applyAlignment="1" applyProtection="1">
      <alignment horizontal="center"/>
      <protection locked="0"/>
    </xf>
    <xf numFmtId="9" fontId="10" fillId="3" borderId="10" xfId="2" applyFont="1" applyFill="1" applyBorder="1" applyAlignment="1" applyProtection="1">
      <alignment horizontal="center"/>
      <protection locked="0"/>
    </xf>
    <xf numFmtId="165" fontId="11" fillId="3" borderId="9" xfId="1" applyNumberFormat="1" applyFont="1" applyFill="1" applyBorder="1" applyAlignment="1" applyProtection="1">
      <alignment horizontal="center" vertical="center"/>
      <protection locked="0"/>
    </xf>
    <xf numFmtId="0" fontId="10" fillId="0" borderId="0" xfId="0" applyFont="1" applyProtection="1"/>
    <xf numFmtId="0" fontId="10" fillId="0" borderId="0" xfId="0" applyFont="1" applyAlignment="1" applyProtection="1">
      <alignment horizontal="left"/>
    </xf>
    <xf numFmtId="0" fontId="12" fillId="0" borderId="0" xfId="0" applyFont="1" applyProtection="1"/>
    <xf numFmtId="0" fontId="10" fillId="0" borderId="0" xfId="0" applyFont="1" applyBorder="1" applyProtection="1"/>
    <xf numFmtId="0" fontId="0" fillId="0" borderId="0" xfId="0" applyProtection="1"/>
    <xf numFmtId="0" fontId="13" fillId="0" borderId="0" xfId="0" applyFont="1" applyProtection="1"/>
    <xf numFmtId="0" fontId="14" fillId="0" borderId="0" xfId="0" applyFont="1" applyProtection="1"/>
    <xf numFmtId="0" fontId="16" fillId="0" borderId="0" xfId="0" applyFont="1" applyAlignment="1" applyProtection="1">
      <alignment vertical="center"/>
    </xf>
    <xf numFmtId="0" fontId="10" fillId="4" borderId="13" xfId="0" applyFont="1" applyFill="1" applyBorder="1" applyAlignment="1" applyProtection="1">
      <alignment horizontal="center"/>
    </xf>
    <xf numFmtId="0" fontId="10" fillId="4" borderId="14" xfId="0" applyFont="1" applyFill="1" applyBorder="1" applyAlignment="1" applyProtection="1">
      <alignment horizontal="center"/>
    </xf>
    <xf numFmtId="0" fontId="10" fillId="4" borderId="15" xfId="0" applyFont="1" applyFill="1" applyBorder="1" applyAlignment="1" applyProtection="1">
      <alignment horizontal="center"/>
    </xf>
    <xf numFmtId="165" fontId="10" fillId="4" borderId="19" xfId="1" applyNumberFormat="1" applyFont="1" applyFill="1" applyBorder="1" applyAlignment="1" applyProtection="1">
      <alignment horizontal="right"/>
    </xf>
    <xf numFmtId="165" fontId="10" fillId="4" borderId="15" xfId="1" applyNumberFormat="1" applyFont="1" applyFill="1" applyBorder="1" applyAlignment="1" applyProtection="1">
      <alignment horizontal="right"/>
    </xf>
    <xf numFmtId="165" fontId="10" fillId="4" borderId="20" xfId="1" applyNumberFormat="1" applyFont="1" applyFill="1" applyBorder="1" applyAlignment="1" applyProtection="1">
      <alignment horizontal="right"/>
    </xf>
    <xf numFmtId="165" fontId="10" fillId="4" borderId="23" xfId="1" applyNumberFormat="1" applyFont="1" applyFill="1" applyBorder="1" applyAlignment="1" applyProtection="1">
      <alignment horizontal="right" vertical="center"/>
    </xf>
    <xf numFmtId="0" fontId="10" fillId="4" borderId="25" xfId="0" applyFont="1" applyFill="1" applyBorder="1" applyAlignment="1" applyProtection="1">
      <alignment horizontal="right" vertical="center"/>
    </xf>
    <xf numFmtId="165" fontId="10" fillId="4" borderId="26" xfId="1" applyNumberFormat="1" applyFont="1" applyFill="1" applyBorder="1" applyAlignment="1" applyProtection="1">
      <alignment horizontal="right" vertical="center"/>
    </xf>
    <xf numFmtId="10" fontId="1" fillId="7" borderId="3" xfId="2" applyNumberFormat="1" applyFont="1" applyFill="1" applyBorder="1" applyAlignment="1" applyProtection="1">
      <alignment horizontal="center" vertical="center"/>
    </xf>
    <xf numFmtId="0" fontId="0" fillId="0" borderId="0" xfId="0"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vertical="center"/>
    </xf>
    <xf numFmtId="0" fontId="10" fillId="10" borderId="0" xfId="0" applyFont="1" applyFill="1" applyProtection="1"/>
    <xf numFmtId="10" fontId="18" fillId="11" borderId="3" xfId="2" applyNumberFormat="1" applyFont="1" applyFill="1" applyBorder="1" applyAlignment="1" applyProtection="1">
      <alignment horizontal="center" vertical="center" wrapText="1"/>
    </xf>
    <xf numFmtId="0" fontId="12" fillId="0" borderId="0" xfId="0" applyFont="1" applyBorder="1" applyAlignment="1" applyProtection="1">
      <alignment vertical="top" wrapText="1"/>
    </xf>
    <xf numFmtId="0" fontId="10" fillId="0" borderId="2" xfId="0" applyFont="1" applyBorder="1" applyProtection="1"/>
    <xf numFmtId="0" fontId="20" fillId="0" borderId="0" xfId="0" applyFont="1" applyBorder="1" applyAlignment="1" applyProtection="1">
      <alignment vertical="top" wrapText="1"/>
    </xf>
    <xf numFmtId="0" fontId="21" fillId="0" borderId="0" xfId="0" applyFont="1" applyBorder="1" applyAlignment="1" applyProtection="1">
      <alignment vertical="top"/>
    </xf>
    <xf numFmtId="165" fontId="10" fillId="4" borderId="23" xfId="1" applyNumberFormat="1" applyFont="1" applyFill="1" applyBorder="1" applyAlignment="1" applyProtection="1">
      <alignment horizontal="right"/>
    </xf>
    <xf numFmtId="0" fontId="10" fillId="4" borderId="25" xfId="0" applyFont="1" applyFill="1" applyBorder="1" applyAlignment="1" applyProtection="1">
      <alignment horizontal="right"/>
    </xf>
    <xf numFmtId="165" fontId="10" fillId="4" borderId="26" xfId="1" applyNumberFormat="1" applyFont="1" applyFill="1" applyBorder="1" applyAlignment="1" applyProtection="1">
      <alignment horizontal="right"/>
    </xf>
    <xf numFmtId="0" fontId="10" fillId="0" borderId="28" xfId="0" applyFont="1" applyBorder="1" applyProtection="1"/>
    <xf numFmtId="164" fontId="10" fillId="4" borderId="15" xfId="0" applyNumberFormat="1" applyFont="1" applyFill="1" applyBorder="1" applyAlignment="1" applyProtection="1">
      <alignment horizontal="right"/>
    </xf>
    <xf numFmtId="164" fontId="10" fillId="4" borderId="26" xfId="0" applyNumberFormat="1" applyFont="1" applyFill="1" applyBorder="1" applyAlignment="1" applyProtection="1">
      <alignment horizontal="right"/>
    </xf>
    <xf numFmtId="0" fontId="17" fillId="10" borderId="12" xfId="0" applyFont="1" applyFill="1" applyBorder="1" applyAlignment="1" applyProtection="1">
      <alignment vertical="center" wrapText="1"/>
    </xf>
    <xf numFmtId="0" fontId="17" fillId="10" borderId="31" xfId="0" applyFont="1" applyFill="1" applyBorder="1" applyAlignment="1" applyProtection="1">
      <alignment vertical="center" wrapText="1"/>
    </xf>
    <xf numFmtId="0" fontId="17" fillId="10" borderId="22" xfId="0" applyFont="1" applyFill="1" applyBorder="1" applyAlignment="1" applyProtection="1">
      <alignment vertical="center" wrapText="1"/>
    </xf>
    <xf numFmtId="0" fontId="17" fillId="10" borderId="32" xfId="0" applyFont="1" applyFill="1" applyBorder="1" applyAlignment="1" applyProtection="1">
      <alignment vertical="center" wrapText="1"/>
    </xf>
    <xf numFmtId="0" fontId="9" fillId="5" borderId="27" xfId="0" applyFont="1" applyFill="1" applyBorder="1" applyAlignment="1" applyProtection="1">
      <alignment vertical="center"/>
    </xf>
    <xf numFmtId="0" fontId="9" fillId="5" borderId="34" xfId="0" applyFont="1" applyFill="1" applyBorder="1" applyAlignment="1" applyProtection="1">
      <alignment vertical="center"/>
    </xf>
    <xf numFmtId="0" fontId="17" fillId="0" borderId="9" xfId="0" applyFont="1" applyBorder="1" applyAlignment="1" applyProtection="1">
      <alignment horizontal="center" vertical="center" wrapText="1"/>
    </xf>
    <xf numFmtId="0" fontId="23" fillId="5" borderId="9"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165" fontId="12" fillId="5" borderId="9" xfId="1" applyNumberFormat="1" applyFont="1" applyFill="1" applyBorder="1" applyAlignment="1" applyProtection="1">
      <alignment horizontal="right" vertical="center"/>
    </xf>
    <xf numFmtId="0" fontId="22" fillId="10" borderId="0"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1" fillId="10" borderId="0" xfId="0" applyFont="1" applyFill="1" applyBorder="1" applyAlignment="1" applyProtection="1">
      <alignment horizontal="left" vertical="center"/>
    </xf>
    <xf numFmtId="0" fontId="23" fillId="10" borderId="0" xfId="0" applyFont="1" applyFill="1" applyBorder="1" applyAlignment="1" applyProtection="1">
      <alignment horizontal="center" vertical="center"/>
    </xf>
    <xf numFmtId="0" fontId="11" fillId="10" borderId="0" xfId="0" applyFont="1" applyFill="1" applyBorder="1" applyAlignment="1" applyProtection="1">
      <alignment horizontal="center" vertical="center"/>
    </xf>
    <xf numFmtId="165" fontId="24" fillId="8" borderId="23" xfId="1" applyNumberFormat="1" applyFont="1" applyFill="1" applyBorder="1" applyAlignment="1" applyProtection="1">
      <alignment horizontal="center" vertical="center"/>
    </xf>
    <xf numFmtId="165" fontId="24" fillId="8" borderId="36" xfId="1" applyNumberFormat="1" applyFont="1" applyFill="1" applyBorder="1" applyAlignment="1" applyProtection="1">
      <alignment horizontal="right" vertical="center"/>
    </xf>
    <xf numFmtId="0" fontId="25" fillId="12" borderId="6" xfId="0" applyFont="1" applyFill="1" applyBorder="1" applyAlignment="1" applyProtection="1">
      <alignment horizontal="center" vertical="center"/>
    </xf>
    <xf numFmtId="165" fontId="26" fillId="12" borderId="14" xfId="1" applyNumberFormat="1" applyFont="1" applyFill="1" applyBorder="1" applyAlignment="1" applyProtection="1">
      <alignment horizontal="right" vertical="center"/>
    </xf>
    <xf numFmtId="165" fontId="26" fillId="12" borderId="37" xfId="1" applyNumberFormat="1" applyFont="1" applyFill="1" applyBorder="1" applyAlignment="1" applyProtection="1">
      <alignment horizontal="right" vertical="center"/>
    </xf>
    <xf numFmtId="0" fontId="25" fillId="12" borderId="38" xfId="0" applyFont="1" applyFill="1" applyBorder="1" applyAlignment="1" applyProtection="1">
      <alignment horizontal="center" vertical="center"/>
    </xf>
    <xf numFmtId="165" fontId="26" fillId="12" borderId="39" xfId="1" applyNumberFormat="1" applyFont="1" applyFill="1" applyBorder="1" applyAlignment="1" applyProtection="1">
      <alignment horizontal="right" vertical="center"/>
    </xf>
    <xf numFmtId="165" fontId="26" fillId="12" borderId="40" xfId="1" applyNumberFormat="1" applyFont="1" applyFill="1" applyBorder="1" applyAlignment="1" applyProtection="1">
      <alignment horizontal="right" vertical="center"/>
    </xf>
    <xf numFmtId="0" fontId="24" fillId="0" borderId="0" xfId="0" applyFont="1" applyAlignment="1" applyProtection="1">
      <alignment horizontal="center"/>
    </xf>
    <xf numFmtId="0" fontId="17" fillId="0" borderId="0" xfId="0" applyFont="1" applyAlignment="1" applyProtection="1">
      <alignment horizontal="center"/>
    </xf>
    <xf numFmtId="165" fontId="24" fillId="8" borderId="25" xfId="1" applyNumberFormat="1" applyFont="1" applyFill="1" applyBorder="1" applyAlignment="1" applyProtection="1">
      <alignment horizontal="right" vertical="center"/>
    </xf>
    <xf numFmtId="165" fontId="26" fillId="12" borderId="8" xfId="1" applyNumberFormat="1" applyFont="1" applyFill="1" applyBorder="1" applyAlignment="1" applyProtection="1">
      <alignment horizontal="right" vertical="center"/>
    </xf>
    <xf numFmtId="0" fontId="11" fillId="5" borderId="27" xfId="0" applyFont="1" applyFill="1" applyBorder="1" applyAlignment="1" applyProtection="1">
      <alignment vertical="center"/>
    </xf>
    <xf numFmtId="0" fontId="11" fillId="5" borderId="34" xfId="0" applyFont="1" applyFill="1" applyBorder="1" applyAlignment="1" applyProtection="1">
      <alignment vertical="center"/>
    </xf>
    <xf numFmtId="165" fontId="26" fillId="12" borderId="7" xfId="1" applyNumberFormat="1" applyFont="1" applyFill="1" applyBorder="1" applyAlignment="1" applyProtection="1">
      <alignment horizontal="right" vertical="center"/>
    </xf>
    <xf numFmtId="166" fontId="10" fillId="6" borderId="41" xfId="1" applyNumberFormat="1" applyFont="1" applyFill="1" applyBorder="1" applyAlignment="1" applyProtection="1">
      <alignment horizontal="center" vertical="center" wrapText="1"/>
    </xf>
    <xf numFmtId="166" fontId="28" fillId="6" borderId="42" xfId="1" applyNumberFormat="1" applyFont="1" applyFill="1" applyBorder="1" applyAlignment="1" applyProtection="1">
      <alignment horizontal="center" vertical="center" wrapText="1"/>
    </xf>
    <xf numFmtId="166" fontId="10" fillId="6" borderId="43" xfId="1" applyNumberFormat="1" applyFont="1" applyFill="1" applyBorder="1" applyAlignment="1" applyProtection="1">
      <alignment horizontal="center" vertical="center" wrapText="1"/>
    </xf>
    <xf numFmtId="166" fontId="28" fillId="6" borderId="44" xfId="1" applyNumberFormat="1" applyFont="1" applyFill="1" applyBorder="1" applyAlignment="1" applyProtection="1">
      <alignment horizontal="center" vertical="center" wrapText="1"/>
    </xf>
    <xf numFmtId="166" fontId="9" fillId="6" borderId="4" xfId="1" applyNumberFormat="1" applyFont="1" applyFill="1" applyBorder="1" applyAlignment="1" applyProtection="1">
      <alignment horizontal="center" vertical="center"/>
    </xf>
    <xf numFmtId="166" fontId="28" fillId="6" borderId="3" xfId="1" applyNumberFormat="1" applyFont="1" applyFill="1" applyBorder="1" applyAlignment="1" applyProtection="1">
      <alignment horizontal="center" vertical="center"/>
    </xf>
    <xf numFmtId="44" fontId="7" fillId="7" borderId="45" xfId="1" applyFont="1" applyFill="1" applyBorder="1" applyAlignment="1" applyProtection="1">
      <alignment vertical="center" wrapText="1"/>
    </xf>
    <xf numFmtId="0" fontId="1" fillId="16" borderId="9" xfId="0" applyFont="1" applyFill="1" applyBorder="1" applyAlignment="1" applyProtection="1">
      <alignment horizontal="center" vertical="center" wrapText="1"/>
    </xf>
    <xf numFmtId="0" fontId="1" fillId="17" borderId="9" xfId="0" applyFont="1" applyFill="1" applyBorder="1" applyAlignment="1" applyProtection="1">
      <alignment horizontal="center" vertical="center" wrapText="1"/>
    </xf>
    <xf numFmtId="0" fontId="1" fillId="10" borderId="0" xfId="0" applyFont="1" applyFill="1" applyBorder="1" applyAlignment="1" applyProtection="1">
      <alignment vertical="center" wrapText="1"/>
    </xf>
    <xf numFmtId="9" fontId="1" fillId="15" borderId="9" xfId="0" applyNumberFormat="1" applyFont="1" applyFill="1" applyBorder="1" applyAlignment="1" applyProtection="1">
      <alignment horizontal="center" vertical="center" wrapText="1"/>
    </xf>
    <xf numFmtId="9" fontId="1" fillId="16" borderId="9" xfId="0" applyNumberFormat="1" applyFont="1" applyFill="1" applyBorder="1" applyAlignment="1" applyProtection="1">
      <alignment horizontal="center" vertical="center" wrapText="1"/>
    </xf>
    <xf numFmtId="9" fontId="29" fillId="16" borderId="9" xfId="0" applyNumberFormat="1" applyFont="1" applyFill="1" applyBorder="1" applyAlignment="1" applyProtection="1">
      <alignment horizontal="center"/>
    </xf>
    <xf numFmtId="9" fontId="29" fillId="17" borderId="9" xfId="0" applyNumberFormat="1" applyFont="1" applyFill="1" applyBorder="1" applyAlignment="1" applyProtection="1">
      <alignment horizont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1" fillId="16" borderId="9" xfId="0" applyFont="1" applyFill="1" applyBorder="1" applyAlignment="1" applyProtection="1">
      <alignment horizontal="center" vertical="center" wrapText="1"/>
    </xf>
    <xf numFmtId="0" fontId="1" fillId="13" borderId="27" xfId="0" applyFont="1" applyFill="1" applyBorder="1" applyAlignment="1" applyProtection="1">
      <alignment horizontal="center" vertical="center"/>
    </xf>
    <xf numFmtId="0" fontId="1" fillId="13" borderId="34" xfId="0" applyFont="1" applyFill="1" applyBorder="1" applyAlignment="1" applyProtection="1">
      <alignment horizontal="center" vertical="center"/>
    </xf>
    <xf numFmtId="0" fontId="1" fillId="13" borderId="35" xfId="0" applyFont="1" applyFill="1" applyBorder="1" applyAlignment="1" applyProtection="1">
      <alignment horizontal="center" vertical="center"/>
    </xf>
    <xf numFmtId="0" fontId="1" fillId="15" borderId="9" xfId="0" applyFont="1" applyFill="1" applyBorder="1" applyAlignment="1" applyProtection="1">
      <alignment horizontal="center" vertical="center"/>
    </xf>
    <xf numFmtId="0" fontId="1" fillId="14" borderId="9" xfId="0" applyFont="1" applyFill="1" applyBorder="1" applyAlignment="1" applyProtection="1">
      <alignment horizontal="center" vertical="center"/>
    </xf>
    <xf numFmtId="0" fontId="1" fillId="15" borderId="9" xfId="0" applyFont="1" applyFill="1" applyBorder="1" applyAlignment="1" applyProtection="1">
      <alignment horizontal="center" vertical="center" wrapText="1"/>
    </xf>
    <xf numFmtId="0" fontId="2" fillId="7" borderId="11"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0" fontId="2" fillId="7" borderId="16" xfId="0" applyFont="1" applyFill="1" applyBorder="1" applyAlignment="1" applyProtection="1">
      <alignment horizontal="center" vertical="center" wrapText="1"/>
    </xf>
    <xf numFmtId="0" fontId="20" fillId="0" borderId="0" xfId="0" applyFont="1" applyBorder="1" applyAlignment="1" applyProtection="1">
      <alignment horizontal="left" vertical="top" wrapText="1"/>
    </xf>
    <xf numFmtId="0" fontId="17" fillId="6" borderId="11" xfId="0" applyFont="1" applyFill="1" applyBorder="1" applyAlignment="1" applyProtection="1">
      <alignment horizontal="center" vertical="center" wrapText="1"/>
    </xf>
    <xf numFmtId="0" fontId="17" fillId="6" borderId="16"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1" fillId="17" borderId="9" xfId="0" applyFont="1" applyFill="1" applyBorder="1" applyAlignment="1" applyProtection="1">
      <alignment horizontal="center" vertical="center" wrapText="1"/>
    </xf>
    <xf numFmtId="10" fontId="16" fillId="8" borderId="3" xfId="2" quotePrefix="1" applyNumberFormat="1" applyFont="1" applyFill="1" applyBorder="1" applyAlignment="1" applyProtection="1">
      <alignment horizontal="center" vertical="center" wrapText="1"/>
    </xf>
    <xf numFmtId="10" fontId="16" fillId="8" borderId="4" xfId="2" quotePrefix="1" applyNumberFormat="1" applyFont="1" applyFill="1" applyBorder="1" applyAlignment="1" applyProtection="1">
      <alignment horizontal="center" vertical="center" wrapText="1"/>
    </xf>
    <xf numFmtId="10" fontId="16" fillId="8" borderId="5" xfId="2" applyNumberFormat="1" applyFont="1" applyFill="1" applyBorder="1" applyAlignment="1" applyProtection="1">
      <alignment horizontal="center" vertical="center" wrapText="1"/>
    </xf>
    <xf numFmtId="0" fontId="19" fillId="11" borderId="3" xfId="0" applyFont="1" applyFill="1" applyBorder="1" applyAlignment="1" applyProtection="1">
      <alignment horizontal="center" vertical="center" wrapText="1"/>
    </xf>
    <xf numFmtId="0" fontId="19" fillId="11" borderId="4" xfId="0" applyFont="1" applyFill="1" applyBorder="1" applyAlignment="1" applyProtection="1">
      <alignment horizontal="center" vertical="center" wrapText="1"/>
    </xf>
    <xf numFmtId="0" fontId="19" fillId="11" borderId="5" xfId="0" applyFont="1" applyFill="1" applyBorder="1" applyAlignment="1" applyProtection="1">
      <alignment horizontal="center" vertical="center" wrapText="1"/>
    </xf>
    <xf numFmtId="0" fontId="9" fillId="3" borderId="6" xfId="0" applyFont="1" applyFill="1" applyBorder="1" applyAlignment="1" applyProtection="1">
      <alignment horizontal="center"/>
      <protection locked="0"/>
    </xf>
    <xf numFmtId="0" fontId="9" fillId="3" borderId="7" xfId="0" applyFont="1" applyFill="1" applyBorder="1" applyAlignment="1" applyProtection="1">
      <alignment horizontal="center"/>
      <protection locked="0"/>
    </xf>
    <xf numFmtId="0" fontId="9" fillId="3" borderId="8" xfId="0" applyFont="1" applyFill="1" applyBorder="1" applyAlignment="1" applyProtection="1">
      <alignment horizontal="center"/>
      <protection locked="0"/>
    </xf>
    <xf numFmtId="0" fontId="15" fillId="4" borderId="19" xfId="0" applyFont="1" applyFill="1" applyBorder="1" applyAlignment="1" applyProtection="1">
      <alignment horizontal="left" vertical="center" wrapText="1"/>
    </xf>
    <xf numFmtId="0" fontId="15" fillId="4" borderId="27" xfId="0" applyFont="1" applyFill="1" applyBorder="1" applyAlignment="1" applyProtection="1">
      <alignment horizontal="left" vertical="center" wrapText="1"/>
    </xf>
    <xf numFmtId="0" fontId="9" fillId="4" borderId="3" xfId="0" applyFont="1" applyFill="1" applyBorder="1" applyAlignment="1" applyProtection="1">
      <alignment horizontal="left"/>
    </xf>
    <xf numFmtId="0" fontId="9" fillId="4" borderId="5" xfId="0" applyFont="1" applyFill="1" applyBorder="1" applyAlignment="1" applyProtection="1">
      <alignment horizontal="left"/>
    </xf>
    <xf numFmtId="0" fontId="9" fillId="8" borderId="3" xfId="0" applyFont="1" applyFill="1" applyBorder="1" applyAlignment="1" applyProtection="1">
      <alignment horizontal="left" vertical="center" wrapText="1"/>
    </xf>
    <xf numFmtId="0" fontId="9" fillId="8" borderId="5" xfId="0" applyFont="1" applyFill="1" applyBorder="1" applyAlignment="1" applyProtection="1">
      <alignment horizontal="left" vertical="center" wrapText="1"/>
    </xf>
    <xf numFmtId="0" fontId="17" fillId="9" borderId="12" xfId="0" applyFont="1" applyFill="1" applyBorder="1" applyAlignment="1" applyProtection="1">
      <alignment horizontal="left" vertical="center" wrapText="1"/>
    </xf>
    <xf numFmtId="0" fontId="17" fillId="9" borderId="31" xfId="0" applyFont="1" applyFill="1" applyBorder="1" applyAlignment="1" applyProtection="1">
      <alignment horizontal="left" vertical="center" wrapText="1"/>
    </xf>
    <xf numFmtId="0" fontId="11" fillId="5" borderId="27" xfId="0" applyFont="1" applyFill="1" applyBorder="1" applyAlignment="1" applyProtection="1">
      <alignment horizontal="left" vertical="center"/>
    </xf>
    <xf numFmtId="0" fontId="11" fillId="5" borderId="34" xfId="0" applyFont="1" applyFill="1" applyBorder="1" applyAlignment="1" applyProtection="1">
      <alignment horizontal="left" vertical="center"/>
    </xf>
    <xf numFmtId="0" fontId="11" fillId="5" borderId="35" xfId="0" applyFont="1" applyFill="1" applyBorder="1" applyAlignment="1" applyProtection="1">
      <alignment horizontal="left" vertical="center"/>
    </xf>
    <xf numFmtId="10" fontId="16" fillId="9" borderId="3" xfId="2" quotePrefix="1" applyNumberFormat="1" applyFont="1" applyFill="1" applyBorder="1" applyAlignment="1" applyProtection="1">
      <alignment horizontal="center" vertical="center" wrapText="1"/>
    </xf>
    <xf numFmtId="10" fontId="16" fillId="9" borderId="4" xfId="2" quotePrefix="1" applyNumberFormat="1" applyFont="1" applyFill="1" applyBorder="1" applyAlignment="1" applyProtection="1">
      <alignment horizontal="center" vertical="center" wrapText="1"/>
    </xf>
    <xf numFmtId="10" fontId="16" fillId="9" borderId="5" xfId="2" applyNumberFormat="1" applyFont="1" applyFill="1" applyBorder="1" applyAlignment="1" applyProtection="1">
      <alignment horizontal="center" vertical="center" wrapText="1"/>
    </xf>
    <xf numFmtId="0" fontId="15" fillId="4" borderId="15" xfId="0" applyFont="1" applyFill="1" applyBorder="1" applyAlignment="1" applyProtection="1">
      <alignment horizontal="left" vertical="center" wrapText="1"/>
    </xf>
    <xf numFmtId="0" fontId="15" fillId="4" borderId="29" xfId="0" applyFont="1" applyFill="1" applyBorder="1" applyAlignment="1" applyProtection="1">
      <alignment horizontal="left" vertical="center" wrapText="1"/>
    </xf>
    <xf numFmtId="0" fontId="15" fillId="4" borderId="30" xfId="0" applyFont="1" applyFill="1" applyBorder="1" applyAlignment="1" applyProtection="1">
      <alignment horizontal="left" vertical="center" wrapText="1"/>
    </xf>
    <xf numFmtId="0" fontId="9" fillId="8" borderId="23" xfId="0" applyFont="1" applyFill="1" applyBorder="1" applyAlignment="1" applyProtection="1">
      <alignment horizontal="left" vertical="center" wrapText="1"/>
    </xf>
    <xf numFmtId="0" fontId="9" fillId="8" borderId="24" xfId="0" applyFont="1" applyFill="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5" fillId="4" borderId="20" xfId="0" applyFont="1" applyFill="1" applyBorder="1" applyAlignment="1" applyProtection="1">
      <alignment horizontal="left" vertical="center" wrapText="1"/>
    </xf>
    <xf numFmtId="0" fontId="15" fillId="4" borderId="21" xfId="0" applyFont="1" applyFill="1" applyBorder="1" applyAlignment="1" applyProtection="1">
      <alignment horizontal="left" vertical="center" wrapText="1"/>
    </xf>
    <xf numFmtId="0" fontId="9" fillId="4" borderId="23" xfId="0" applyFont="1" applyFill="1" applyBorder="1" applyAlignment="1" applyProtection="1">
      <alignment horizontal="left"/>
    </xf>
    <xf numFmtId="0" fontId="9" fillId="4" borderId="24" xfId="0" applyFont="1" applyFill="1" applyBorder="1" applyAlignment="1" applyProtection="1">
      <alignment horizontal="left"/>
    </xf>
    <xf numFmtId="0" fontId="13" fillId="5" borderId="27" xfId="0" applyFont="1" applyFill="1" applyBorder="1" applyAlignment="1" applyProtection="1">
      <alignment horizontal="center"/>
    </xf>
    <xf numFmtId="0" fontId="13" fillId="5" borderId="34" xfId="0" applyFont="1" applyFill="1" applyBorder="1" applyAlignment="1" applyProtection="1">
      <alignment horizontal="center"/>
    </xf>
    <xf numFmtId="0" fontId="13" fillId="5" borderId="35" xfId="0" applyFont="1" applyFill="1" applyBorder="1" applyAlignment="1" applyProtection="1">
      <alignment horizontal="center"/>
    </xf>
    <xf numFmtId="0" fontId="27" fillId="0" borderId="0" xfId="0" applyFont="1" applyAlignment="1" applyProtection="1">
      <alignment horizontal="left" vertical="center" wrapText="1"/>
    </xf>
    <xf numFmtId="0" fontId="15" fillId="5" borderId="21" xfId="0" applyFont="1" applyFill="1" applyBorder="1" applyAlignment="1" applyProtection="1">
      <alignment horizontal="center" vertical="center" wrapText="1"/>
    </xf>
    <xf numFmtId="0" fontId="0" fillId="0" borderId="46" xfId="0" applyBorder="1" applyAlignment="1">
      <alignment horizontal="center" vertical="center" wrapText="1"/>
    </xf>
    <xf numFmtId="0" fontId="0" fillId="0" borderId="33" xfId="0" applyBorder="1" applyAlignment="1">
      <alignment horizontal="center" vertical="center" wrapText="1"/>
    </xf>
    <xf numFmtId="0" fontId="0" fillId="0" borderId="47" xfId="0" applyBorder="1" applyAlignment="1">
      <alignment horizontal="center" vertical="center" wrapText="1"/>
    </xf>
    <xf numFmtId="16" fontId="15" fillId="5" borderId="21" xfId="0" applyNumberFormat="1" applyFont="1" applyFill="1" applyBorder="1" applyAlignment="1" applyProtection="1">
      <alignment horizontal="center" vertical="center" wrapText="1"/>
    </xf>
    <xf numFmtId="0" fontId="15" fillId="4" borderId="6" xfId="0" applyFont="1" applyFill="1" applyBorder="1" applyAlignment="1" applyProtection="1">
      <alignment horizontal="left" vertical="center" wrapText="1"/>
    </xf>
    <xf numFmtId="0" fontId="15" fillId="4" borderId="18" xfId="0" applyFont="1" applyFill="1" applyBorder="1" applyAlignment="1" applyProtection="1">
      <alignment horizontal="left"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left" vertical="center"/>
    </xf>
    <xf numFmtId="0" fontId="15" fillId="4" borderId="13" xfId="0" applyFont="1" applyFill="1" applyBorder="1" applyAlignment="1" applyProtection="1">
      <alignment horizontal="left" vertical="center" wrapText="1"/>
    </xf>
    <xf numFmtId="0" fontId="15" fillId="4" borderId="33" xfId="0" applyFont="1" applyFill="1" applyBorder="1" applyAlignment="1" applyProtection="1">
      <alignment horizontal="left" vertical="center" wrapText="1"/>
    </xf>
  </cellXfs>
  <cellStyles count="3">
    <cellStyle name="Měna" xfId="1" builtinId="4"/>
    <cellStyle name="Normální" xfId="0" builtinId="0"/>
    <cellStyle name="Procenta" xfId="2" builtinId="5"/>
  </cellStyles>
  <dxfs count="1">
    <dxf>
      <font>
        <color theme="5"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54430</xdr:colOff>
      <xdr:row>13</xdr:row>
      <xdr:rowOff>149679</xdr:rowOff>
    </xdr:from>
    <xdr:to>
      <xdr:col>10</xdr:col>
      <xdr:colOff>0</xdr:colOff>
      <xdr:row>17</xdr:row>
      <xdr:rowOff>381000</xdr:rowOff>
    </xdr:to>
    <xdr:cxnSp macro="">
      <xdr:nvCxnSpPr>
        <xdr:cNvPr id="4" name="Pravoúhlá spojnice 3">
          <a:extLst>
            <a:ext uri="{FF2B5EF4-FFF2-40B4-BE49-F238E27FC236}">
              <a16:creationId xmlns:a16="http://schemas.microsoft.com/office/drawing/2014/main" id="{00000000-0008-0000-0100-000004000000}"/>
            </a:ext>
          </a:extLst>
        </xdr:cNvPr>
        <xdr:cNvCxnSpPr/>
      </xdr:nvCxnSpPr>
      <xdr:spPr>
        <a:xfrm rot="16200000" flipV="1">
          <a:off x="8769805" y="3844018"/>
          <a:ext cx="1428750" cy="952499"/>
        </a:xfrm>
        <a:prstGeom prst="bentConnector3">
          <a:avLst>
            <a:gd name="adj1" fmla="val 1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
  <sheetViews>
    <sheetView showGridLines="0" zoomScaleNormal="100" workbookViewId="0">
      <selection activeCell="B2" sqref="B2:I2"/>
    </sheetView>
  </sheetViews>
  <sheetFormatPr defaultRowHeight="15" x14ac:dyDescent="0.25"/>
  <cols>
    <col min="9" max="9" width="50.140625" customWidth="1"/>
    <col min="10" max="10" width="123.28515625" customWidth="1"/>
  </cols>
  <sheetData>
    <row r="1" spans="1:9" ht="15" customHeight="1" thickBot="1" x14ac:dyDescent="0.3">
      <c r="B1" s="1"/>
      <c r="C1" s="1"/>
      <c r="D1" s="1"/>
      <c r="E1" s="1"/>
      <c r="F1" s="1"/>
    </row>
    <row r="2" spans="1:9" ht="409.5" customHeight="1" thickBot="1" x14ac:dyDescent="0.3">
      <c r="A2" s="2"/>
      <c r="B2" s="84" t="s">
        <v>128</v>
      </c>
      <c r="C2" s="85"/>
      <c r="D2" s="85"/>
      <c r="E2" s="85"/>
      <c r="F2" s="85"/>
      <c r="G2" s="85"/>
      <c r="H2" s="85"/>
      <c r="I2" s="86"/>
    </row>
    <row r="3" spans="1:9" ht="15" customHeight="1" x14ac:dyDescent="0.25">
      <c r="A3" s="2"/>
      <c r="B3" s="3"/>
      <c r="C3" s="3"/>
      <c r="D3" s="3"/>
      <c r="E3" s="3"/>
      <c r="F3" s="3"/>
    </row>
    <row r="4" spans="1:9" ht="15" customHeight="1" x14ac:dyDescent="0.25">
      <c r="A4" s="2"/>
      <c r="B4" s="3"/>
      <c r="C4" s="3"/>
      <c r="D4" s="3"/>
      <c r="E4" s="3"/>
      <c r="F4" s="3"/>
    </row>
    <row r="5" spans="1:9" ht="15" customHeight="1" x14ac:dyDescent="0.25">
      <c r="A5" s="2"/>
      <c r="B5" s="3"/>
      <c r="C5" s="3"/>
      <c r="D5" s="3"/>
      <c r="E5" s="3"/>
      <c r="F5" s="3"/>
    </row>
    <row r="6" spans="1:9" ht="15" customHeight="1" x14ac:dyDescent="0.25">
      <c r="A6" s="2"/>
      <c r="B6" s="3"/>
      <c r="C6" s="3"/>
      <c r="D6" s="3"/>
      <c r="E6" s="3"/>
      <c r="F6" s="3"/>
    </row>
    <row r="7" spans="1:9" x14ac:dyDescent="0.25">
      <c r="A7" s="2"/>
      <c r="B7" s="3"/>
      <c r="C7" s="3"/>
      <c r="D7" s="3"/>
      <c r="E7" s="3"/>
      <c r="F7" s="3"/>
    </row>
    <row r="8" spans="1:9" x14ac:dyDescent="0.25">
      <c r="A8" s="2"/>
      <c r="B8" s="3"/>
      <c r="C8" s="3"/>
      <c r="D8" s="3"/>
      <c r="E8" s="3"/>
      <c r="F8" s="3"/>
    </row>
    <row r="9" spans="1:9" x14ac:dyDescent="0.25">
      <c r="A9" s="2"/>
      <c r="B9" s="3"/>
      <c r="C9" s="3"/>
      <c r="D9" s="3"/>
      <c r="E9" s="3"/>
      <c r="F9" s="3"/>
    </row>
    <row r="10" spans="1:9" x14ac:dyDescent="0.25">
      <c r="A10" s="2"/>
      <c r="B10" s="3"/>
      <c r="C10" s="3"/>
      <c r="D10" s="3"/>
      <c r="E10" s="3"/>
      <c r="F10" s="3"/>
    </row>
    <row r="11" spans="1:9" x14ac:dyDescent="0.25">
      <c r="A11" s="2"/>
      <c r="B11" s="3"/>
      <c r="C11" s="3"/>
      <c r="D11" s="3"/>
      <c r="E11" s="3"/>
      <c r="F11" s="3"/>
    </row>
    <row r="12" spans="1:9" x14ac:dyDescent="0.25">
      <c r="A12" s="2"/>
      <c r="B12" s="3"/>
      <c r="C12" s="3"/>
      <c r="D12" s="3"/>
      <c r="E12" s="3"/>
      <c r="F12" s="3"/>
    </row>
    <row r="13" spans="1:9" x14ac:dyDescent="0.25">
      <c r="A13" s="2"/>
      <c r="B13" s="3"/>
      <c r="C13" s="3"/>
      <c r="D13" s="3"/>
      <c r="E13" s="3"/>
      <c r="F13" s="3"/>
    </row>
    <row r="14" spans="1:9" x14ac:dyDescent="0.25">
      <c r="A14" s="2"/>
      <c r="B14" s="3"/>
      <c r="C14" s="3"/>
      <c r="D14" s="3"/>
      <c r="E14" s="3"/>
      <c r="F14" s="3"/>
    </row>
    <row r="15" spans="1:9" x14ac:dyDescent="0.25">
      <c r="A15" s="2"/>
      <c r="B15" s="3"/>
      <c r="C15" s="3"/>
      <c r="D15" s="3"/>
      <c r="E15" s="3"/>
      <c r="F15" s="3"/>
    </row>
    <row r="16" spans="1:9" x14ac:dyDescent="0.25">
      <c r="A16" s="2"/>
      <c r="B16" s="3"/>
      <c r="C16" s="3"/>
      <c r="D16" s="3"/>
      <c r="E16" s="3"/>
      <c r="F16" s="3"/>
    </row>
    <row r="17" spans="1:6" x14ac:dyDescent="0.25">
      <c r="A17" s="2"/>
      <c r="B17" s="3"/>
      <c r="C17" s="3"/>
      <c r="D17" s="3"/>
      <c r="E17" s="3"/>
      <c r="F17" s="3"/>
    </row>
    <row r="18" spans="1:6" x14ac:dyDescent="0.25">
      <c r="A18" s="2"/>
      <c r="B18" s="3"/>
      <c r="C18" s="3"/>
      <c r="D18" s="3"/>
      <c r="E18" s="3"/>
      <c r="F18" s="3"/>
    </row>
    <row r="19" spans="1:6" x14ac:dyDescent="0.25">
      <c r="A19" s="2"/>
      <c r="B19" s="3"/>
      <c r="C19" s="3"/>
      <c r="D19" s="3"/>
      <c r="E19" s="3"/>
      <c r="F19" s="3"/>
    </row>
    <row r="20" spans="1:6" x14ac:dyDescent="0.25">
      <c r="A20" s="2"/>
      <c r="B20" s="3"/>
      <c r="C20" s="3"/>
      <c r="D20" s="3"/>
      <c r="E20" s="3"/>
      <c r="F20" s="3"/>
    </row>
    <row r="21" spans="1:6" x14ac:dyDescent="0.25">
      <c r="A21" s="2"/>
      <c r="B21" s="3"/>
      <c r="C21" s="3"/>
      <c r="D21" s="3"/>
      <c r="E21" s="3"/>
      <c r="F21" s="3"/>
    </row>
  </sheetData>
  <sheetProtection algorithmName="SHA-512" hashValue="r80tI4pkdFIhFF/VMmN2DX2yFBCzbrozj1YVibTNLh80it41zeOrseGTnT/NTP4bDwoVC+YyDANb0XS6biehww==" saltValue="KeqSx2Q9V/QFt0GiugThEQ==" spinCount="100000" sheet="1" objects="1" scenarios="1"/>
  <mergeCells count="1">
    <mergeCell ref="B2:I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Y174"/>
  <sheetViews>
    <sheetView showGridLines="0" tabSelected="1" zoomScale="85" zoomScaleNormal="85" zoomScaleSheetLayoutView="85" zoomScalePageLayoutView="70" workbookViewId="0">
      <selection activeCell="J62" sqref="J62"/>
    </sheetView>
  </sheetViews>
  <sheetFormatPr defaultColWidth="9.140625" defaultRowHeight="15" x14ac:dyDescent="0.25"/>
  <cols>
    <col min="1" max="1" width="1.85546875" style="7" customWidth="1"/>
    <col min="2" max="2" width="20.5703125" style="7" customWidth="1"/>
    <col min="3" max="3" width="6.85546875" style="7" hidden="1" customWidth="1"/>
    <col min="4" max="4" width="21.42578125" style="8" customWidth="1"/>
    <col min="5" max="5" width="6.85546875" style="8" bestFit="1" customWidth="1"/>
    <col min="6" max="6" width="24.42578125" style="7" customWidth="1"/>
    <col min="7" max="7" width="19.28515625" style="7" customWidth="1"/>
    <col min="8" max="8" width="8.28515625" style="7" customWidth="1"/>
    <col min="9" max="9" width="21.85546875" style="7" customWidth="1"/>
    <col min="10" max="10" width="18.7109375" style="7" customWidth="1"/>
    <col min="11" max="11" width="15.85546875" style="7" customWidth="1"/>
    <col min="12" max="12" width="24.140625" style="7" bestFit="1" customWidth="1"/>
    <col min="13" max="13" width="22.28515625" style="7" bestFit="1" customWidth="1"/>
    <col min="14" max="14" width="17.140625" style="7" customWidth="1"/>
    <col min="15" max="15" width="14.7109375" style="7" customWidth="1"/>
    <col min="16" max="16" width="13.7109375" style="7" bestFit="1" customWidth="1"/>
    <col min="17" max="17" width="12.7109375" style="7" customWidth="1"/>
    <col min="18" max="18" width="13" style="7" customWidth="1"/>
    <col min="19" max="19" width="4.28515625" style="7" customWidth="1"/>
    <col min="20" max="20" width="12" style="7" customWidth="1"/>
    <col min="21" max="21" width="12.5703125" style="7" customWidth="1"/>
    <col min="22" max="23" width="11.85546875" style="7" customWidth="1"/>
    <col min="24" max="24" width="15" style="7" bestFit="1" customWidth="1"/>
    <col min="25" max="25" width="5.85546875" style="9" customWidth="1"/>
    <col min="35" max="35" width="11.7109375" customWidth="1"/>
    <col min="36" max="36" width="10.28515625" customWidth="1"/>
    <col min="37" max="37" width="20.7109375" customWidth="1"/>
  </cols>
  <sheetData>
    <row r="2" spans="1:25" ht="20.25" x14ac:dyDescent="0.3">
      <c r="B2" s="12" t="s">
        <v>53</v>
      </c>
    </row>
    <row r="3" spans="1:25" ht="20.25" customHeight="1" x14ac:dyDescent="0.3">
      <c r="B3" s="13" t="s">
        <v>101</v>
      </c>
      <c r="S3" s="11"/>
      <c r="T3" s="11"/>
      <c r="U3" s="11"/>
      <c r="V3" s="11"/>
    </row>
    <row r="4" spans="1:25" ht="20.25" customHeight="1" x14ac:dyDescent="0.3">
      <c r="B4" s="13"/>
      <c r="S4" s="11"/>
      <c r="T4" s="11"/>
      <c r="U4" s="11"/>
      <c r="V4" s="11"/>
    </row>
    <row r="5" spans="1:25" x14ac:dyDescent="0.25">
      <c r="B5" s="11"/>
      <c r="C5" s="11"/>
      <c r="D5" s="88" t="s">
        <v>114</v>
      </c>
      <c r="E5" s="89"/>
      <c r="F5" s="89"/>
      <c r="G5" s="89"/>
      <c r="H5" s="89"/>
      <c r="I5" s="89"/>
      <c r="J5" s="89"/>
      <c r="K5" s="89"/>
      <c r="L5" s="89"/>
      <c r="M5" s="89"/>
      <c r="N5" s="89"/>
      <c r="O5" s="89"/>
      <c r="P5" s="89"/>
      <c r="Q5" s="90"/>
      <c r="R5" s="11"/>
      <c r="S5" s="11"/>
      <c r="T5" s="11"/>
      <c r="U5" s="11"/>
      <c r="V5" s="11"/>
    </row>
    <row r="6" spans="1:25" x14ac:dyDescent="0.25">
      <c r="B6" s="11"/>
      <c r="D6" s="92" t="s">
        <v>57</v>
      </c>
      <c r="E6" s="92"/>
      <c r="F6" s="92"/>
      <c r="G6" s="92"/>
      <c r="H6" s="92"/>
      <c r="I6" s="92"/>
      <c r="J6" s="92"/>
      <c r="K6" s="92" t="s">
        <v>58</v>
      </c>
      <c r="L6" s="92"/>
      <c r="M6" s="92"/>
      <c r="N6" s="92"/>
      <c r="O6" s="92"/>
      <c r="P6" s="92"/>
      <c r="Q6" s="92"/>
      <c r="R6" s="11"/>
      <c r="S6" s="11"/>
      <c r="T6" s="11"/>
      <c r="U6" s="11"/>
      <c r="V6" s="11"/>
    </row>
    <row r="7" spans="1:25" x14ac:dyDescent="0.25">
      <c r="B7" s="11"/>
      <c r="D7" s="93" t="s">
        <v>105</v>
      </c>
      <c r="E7" s="91" t="s">
        <v>113</v>
      </c>
      <c r="F7" s="91"/>
      <c r="G7" s="91"/>
      <c r="H7" s="91"/>
      <c r="I7" s="91"/>
      <c r="J7" s="91"/>
      <c r="K7" s="91" t="s">
        <v>113</v>
      </c>
      <c r="L7" s="91"/>
      <c r="M7" s="91"/>
      <c r="N7" s="91"/>
      <c r="O7" s="91"/>
      <c r="P7" s="91"/>
      <c r="Q7" s="93" t="s">
        <v>105</v>
      </c>
      <c r="R7" s="11"/>
      <c r="S7" s="11"/>
      <c r="T7" s="11"/>
      <c r="U7" s="11"/>
      <c r="V7" s="11"/>
    </row>
    <row r="8" spans="1:25" ht="25.5" x14ac:dyDescent="0.25">
      <c r="B8" s="11"/>
      <c r="D8" s="93"/>
      <c r="E8" s="77" t="s">
        <v>106</v>
      </c>
      <c r="F8" s="77" t="s">
        <v>107</v>
      </c>
      <c r="G8" s="77" t="s">
        <v>108</v>
      </c>
      <c r="H8" s="78" t="s">
        <v>106</v>
      </c>
      <c r="I8" s="78" t="s">
        <v>107</v>
      </c>
      <c r="J8" s="78" t="s">
        <v>108</v>
      </c>
      <c r="K8" s="77" t="s">
        <v>112</v>
      </c>
      <c r="L8" s="77" t="s">
        <v>107</v>
      </c>
      <c r="M8" s="77" t="s">
        <v>108</v>
      </c>
      <c r="N8" s="78" t="s">
        <v>106</v>
      </c>
      <c r="O8" s="78" t="s">
        <v>107</v>
      </c>
      <c r="P8" s="78" t="s">
        <v>108</v>
      </c>
      <c r="Q8" s="93"/>
      <c r="R8" s="11"/>
      <c r="S8" s="11"/>
      <c r="T8" s="11"/>
      <c r="U8" s="11"/>
      <c r="V8" s="11"/>
    </row>
    <row r="9" spans="1:25" ht="15" customHeight="1" x14ac:dyDescent="0.25">
      <c r="B9" s="11"/>
      <c r="D9" s="79"/>
      <c r="E9" s="87" t="s">
        <v>116</v>
      </c>
      <c r="F9" s="87"/>
      <c r="G9" s="87"/>
      <c r="H9" s="103" t="s">
        <v>115</v>
      </c>
      <c r="I9" s="103"/>
      <c r="J9" s="103"/>
      <c r="K9" s="87" t="s">
        <v>56</v>
      </c>
      <c r="L9" s="87"/>
      <c r="M9" s="87"/>
      <c r="N9" s="103" t="s">
        <v>115</v>
      </c>
      <c r="O9" s="103"/>
      <c r="P9" s="103"/>
      <c r="Q9" s="79"/>
      <c r="R9" s="11"/>
      <c r="S9" s="11"/>
      <c r="T9" s="11"/>
      <c r="U9" s="11"/>
      <c r="V9" s="11"/>
    </row>
    <row r="10" spans="1:25" ht="16.5" customHeight="1" x14ac:dyDescent="0.25">
      <c r="B10" s="11"/>
      <c r="D10" s="80">
        <v>0.75</v>
      </c>
      <c r="E10" s="81">
        <v>0.8</v>
      </c>
      <c r="F10" s="82">
        <v>0.75</v>
      </c>
      <c r="G10" s="82">
        <v>0.65</v>
      </c>
      <c r="H10" s="83">
        <v>0.7</v>
      </c>
      <c r="I10" s="83">
        <v>0.6</v>
      </c>
      <c r="J10" s="83">
        <v>0.5</v>
      </c>
      <c r="K10" s="81">
        <v>0.6</v>
      </c>
      <c r="L10" s="82">
        <v>0.5</v>
      </c>
      <c r="M10" s="82">
        <v>0.4</v>
      </c>
      <c r="N10" s="83">
        <v>0.45</v>
      </c>
      <c r="O10" s="83">
        <v>0.35</v>
      </c>
      <c r="P10" s="83">
        <v>0.25</v>
      </c>
      <c r="Q10" s="80">
        <v>0.75</v>
      </c>
      <c r="R10" s="11"/>
      <c r="S10" s="11"/>
      <c r="T10" s="11"/>
      <c r="U10" s="11"/>
      <c r="V10" s="11"/>
    </row>
    <row r="11" spans="1:25" ht="48" customHeight="1" thickBot="1" x14ac:dyDescent="0.3">
      <c r="B11" s="14"/>
    </row>
    <row r="12" spans="1:25" ht="22.5" customHeight="1" x14ac:dyDescent="0.25">
      <c r="D12" s="110" t="s">
        <v>124</v>
      </c>
      <c r="E12" s="111"/>
      <c r="F12" s="112"/>
      <c r="G12" s="110" t="s">
        <v>125</v>
      </c>
      <c r="H12" s="111"/>
      <c r="I12" s="112"/>
      <c r="J12" s="98" t="s">
        <v>109</v>
      </c>
      <c r="K12" s="98" t="s">
        <v>111</v>
      </c>
      <c r="L12" s="100" t="s">
        <v>118</v>
      </c>
      <c r="M12" s="94" t="s">
        <v>110</v>
      </c>
      <c r="N12" s="11"/>
      <c r="O12" s="11"/>
      <c r="P12" s="11"/>
      <c r="Q12" s="11"/>
      <c r="R12" s="11"/>
      <c r="U12" s="11"/>
      <c r="V12" s="11"/>
      <c r="W12" s="11"/>
    </row>
    <row r="13" spans="1:25" ht="24" customHeight="1" thickBot="1" x14ac:dyDescent="0.3">
      <c r="D13" s="15" t="s">
        <v>50</v>
      </c>
      <c r="E13" s="16" t="s">
        <v>8</v>
      </c>
      <c r="F13" s="17" t="s">
        <v>51</v>
      </c>
      <c r="G13" s="15" t="s">
        <v>50</v>
      </c>
      <c r="H13" s="16" t="s">
        <v>8</v>
      </c>
      <c r="I13" s="17" t="s">
        <v>51</v>
      </c>
      <c r="J13" s="99"/>
      <c r="K13" s="99"/>
      <c r="L13" s="101"/>
      <c r="M13" s="95"/>
      <c r="N13" s="11"/>
      <c r="O13" s="11"/>
      <c r="P13" s="11"/>
      <c r="Q13" s="11"/>
      <c r="R13" s="11"/>
      <c r="U13" s="11"/>
      <c r="V13" s="11"/>
      <c r="W13" s="11"/>
    </row>
    <row r="14" spans="1:25" ht="15" customHeight="1" x14ac:dyDescent="0.25">
      <c r="B14" s="147" t="s">
        <v>59</v>
      </c>
      <c r="C14" s="148"/>
      <c r="D14" s="18">
        <f>K57</f>
        <v>0</v>
      </c>
      <c r="E14" s="4"/>
      <c r="F14" s="19">
        <f>D14*E14</f>
        <v>0</v>
      </c>
      <c r="G14" s="18">
        <f>K72</f>
        <v>0</v>
      </c>
      <c r="H14" s="4"/>
      <c r="I14" s="19">
        <f>G14*H14</f>
        <v>0</v>
      </c>
      <c r="J14" s="70">
        <f>D14+G14+D21+G21+D28+G28+D35</f>
        <v>0</v>
      </c>
      <c r="K14" s="71">
        <f>F14+I14+F21+I21+F28+I28+F35</f>
        <v>0</v>
      </c>
      <c r="L14" s="101"/>
      <c r="M14" s="95"/>
      <c r="N14" s="11"/>
      <c r="O14" s="11"/>
      <c r="P14" s="11"/>
      <c r="Q14" s="11"/>
      <c r="R14" s="11"/>
      <c r="U14" s="11"/>
      <c r="V14" s="11"/>
      <c r="W14" s="11"/>
    </row>
    <row r="15" spans="1:25" ht="15.75" customHeight="1" thickBot="1" x14ac:dyDescent="0.3">
      <c r="B15" s="134" t="s">
        <v>7</v>
      </c>
      <c r="C15" s="135"/>
      <c r="D15" s="20">
        <f>K58</f>
        <v>0</v>
      </c>
      <c r="E15" s="5"/>
      <c r="F15" s="19">
        <f>D15*E15</f>
        <v>0</v>
      </c>
      <c r="G15" s="20">
        <f>K73</f>
        <v>0</v>
      </c>
      <c r="H15" s="5"/>
      <c r="I15" s="19">
        <f>G15*H15</f>
        <v>0</v>
      </c>
      <c r="J15" s="72">
        <f>D15+G15+D22+G22+D29+G29+D36</f>
        <v>0</v>
      </c>
      <c r="K15" s="73">
        <f>F15+I15+F22+I22+F29+I29+F36</f>
        <v>0</v>
      </c>
      <c r="L15" s="102"/>
      <c r="M15" s="96"/>
      <c r="N15" s="11"/>
      <c r="O15" s="11"/>
      <c r="P15" s="11"/>
      <c r="Q15" s="11"/>
      <c r="R15" s="11"/>
      <c r="U15" s="11"/>
      <c r="V15" s="11"/>
      <c r="W15" s="11"/>
    </row>
    <row r="16" spans="1:25" ht="27" customHeight="1" thickBot="1" x14ac:dyDescent="0.3">
      <c r="A16" s="26"/>
      <c r="B16" s="149" t="s">
        <v>9</v>
      </c>
      <c r="C16" s="150"/>
      <c r="D16" s="21">
        <f>SUM(D14:D15)</f>
        <v>0</v>
      </c>
      <c r="E16" s="22"/>
      <c r="F16" s="23">
        <f>SUM(F14:F15)</f>
        <v>0</v>
      </c>
      <c r="G16" s="21">
        <f>SUM(G14:G15)</f>
        <v>0</v>
      </c>
      <c r="H16" s="22"/>
      <c r="I16" s="23">
        <f>SUM(I14:I15)</f>
        <v>0</v>
      </c>
      <c r="J16" s="74">
        <f>SUM(J14:J15)</f>
        <v>0</v>
      </c>
      <c r="K16" s="75">
        <f>SUM(K14:K15)</f>
        <v>0</v>
      </c>
      <c r="L16" s="24" t="str">
        <f>IF(K16=0,"",IF((FLOOR((K16/J16),0.0001)&gt;=0.7),0.7,(FLOOR((K16/J16),0.0001))))</f>
        <v/>
      </c>
      <c r="M16" s="76" t="str">
        <f>IF(K16=0,"",IF(J16*L16=0,"",IF(FLOOR(J16*L16,0.01)&gt;50000000,"SNIŽTE ZPŮSOBILÉ VÝDAJE",IF(FLOOR(J16*L16,0.01)&lt;1000000,"ZVYŠTE ZPŮSOBILÉ VÝDAJE",FLOOR(J16*L16,0.01)))))</f>
        <v/>
      </c>
      <c r="N16" s="25"/>
      <c r="O16" s="25"/>
      <c r="P16" s="25"/>
      <c r="Q16" s="25"/>
      <c r="R16" s="25"/>
      <c r="S16" s="26"/>
      <c r="T16" s="26"/>
      <c r="U16" s="25"/>
      <c r="V16" s="25"/>
      <c r="W16" s="25"/>
      <c r="X16" s="26"/>
      <c r="Y16" s="27"/>
    </row>
    <row r="17" spans="1:25" ht="41.25" customHeight="1" thickBot="1" x14ac:dyDescent="0.3">
      <c r="B17" s="130" t="s">
        <v>103</v>
      </c>
      <c r="C17" s="131"/>
      <c r="D17" s="104">
        <f>FLOOR(IF(0=D16,0,F16/D16),0.0001)</f>
        <v>0</v>
      </c>
      <c r="E17" s="105"/>
      <c r="F17" s="106"/>
      <c r="G17" s="104">
        <f>FLOOR(IF(0=G16,0,I16/G16),0.0001)</f>
        <v>0</v>
      </c>
      <c r="H17" s="105"/>
      <c r="I17" s="106"/>
      <c r="M17" s="11"/>
      <c r="N17" s="11"/>
      <c r="O17" s="11"/>
      <c r="P17" s="11"/>
      <c r="Q17" s="11"/>
      <c r="R17" s="11"/>
      <c r="S17" s="11"/>
      <c r="T17" s="11"/>
      <c r="U17" s="11"/>
      <c r="V17" s="11"/>
      <c r="W17" s="11"/>
    </row>
    <row r="18" spans="1:25" ht="55.5" customHeight="1" thickBot="1" x14ac:dyDescent="0.3">
      <c r="A18" s="28"/>
      <c r="B18" s="132" t="s">
        <v>104</v>
      </c>
      <c r="C18" s="133"/>
      <c r="D18" s="124">
        <f>IF(J16=0,0,D16/J16)</f>
        <v>0</v>
      </c>
      <c r="E18" s="125"/>
      <c r="F18" s="126"/>
      <c r="G18" s="124">
        <f>IF(J16=0,0,G16/J16)</f>
        <v>0</v>
      </c>
      <c r="H18" s="125"/>
      <c r="I18" s="126"/>
      <c r="K18" s="29">
        <f>FLOOR(IF(J16=0,0,IF(J14/J16&gt;0.5,"VYSOKÝ PODÍL PRŮM. VÝZKUMU VE ZV",IF(J16=0,0,J14/J16))),0.0001)</f>
        <v>0</v>
      </c>
      <c r="L18" s="107" t="s">
        <v>100</v>
      </c>
      <c r="M18" s="108"/>
      <c r="N18" s="109"/>
      <c r="R18" s="11"/>
      <c r="S18" s="11"/>
      <c r="T18" s="11"/>
      <c r="U18" s="11"/>
      <c r="V18" s="11"/>
      <c r="W18" s="11"/>
      <c r="X18" s="11"/>
      <c r="Y18" s="30"/>
    </row>
    <row r="19" spans="1:25" ht="25.5" customHeight="1" x14ac:dyDescent="0.25">
      <c r="B19" s="31"/>
      <c r="C19" s="10"/>
      <c r="D19" s="110" t="s">
        <v>119</v>
      </c>
      <c r="E19" s="111"/>
      <c r="F19" s="112"/>
      <c r="G19" s="110" t="s">
        <v>120</v>
      </c>
      <c r="H19" s="111"/>
      <c r="I19" s="112"/>
    </row>
    <row r="20" spans="1:25" ht="18" customHeight="1" x14ac:dyDescent="0.25">
      <c r="B20" s="31"/>
      <c r="C20" s="10"/>
      <c r="D20" s="15" t="s">
        <v>50</v>
      </c>
      <c r="E20" s="16" t="s">
        <v>8</v>
      </c>
      <c r="F20" s="17" t="s">
        <v>51</v>
      </c>
      <c r="G20" s="15" t="s">
        <v>50</v>
      </c>
      <c r="H20" s="16" t="s">
        <v>8</v>
      </c>
      <c r="I20" s="17" t="s">
        <v>51</v>
      </c>
    </row>
    <row r="21" spans="1:25" ht="16.5" customHeight="1" x14ac:dyDescent="0.25">
      <c r="B21" s="113" t="s">
        <v>59</v>
      </c>
      <c r="C21" s="114"/>
      <c r="D21" s="18">
        <f>K87</f>
        <v>0</v>
      </c>
      <c r="E21" s="4"/>
      <c r="F21" s="19">
        <f>D21*E21</f>
        <v>0</v>
      </c>
      <c r="G21" s="18">
        <f>K102</f>
        <v>0</v>
      </c>
      <c r="H21" s="4"/>
      <c r="I21" s="19">
        <f>G21*H21</f>
        <v>0</v>
      </c>
      <c r="K21" s="97" t="s">
        <v>126</v>
      </c>
      <c r="L21" s="97"/>
      <c r="M21" s="97"/>
      <c r="N21" s="97"/>
    </row>
    <row r="22" spans="1:25" ht="15" customHeight="1" thickBot="1" x14ac:dyDescent="0.3">
      <c r="B22" s="134" t="s">
        <v>7</v>
      </c>
      <c r="C22" s="135"/>
      <c r="D22" s="20">
        <f>K88</f>
        <v>0</v>
      </c>
      <c r="E22" s="5"/>
      <c r="F22" s="19">
        <f>E22*D22</f>
        <v>0</v>
      </c>
      <c r="G22" s="20">
        <f>K103</f>
        <v>0</v>
      </c>
      <c r="H22" s="5"/>
      <c r="I22" s="19">
        <f>G22*H22</f>
        <v>0</v>
      </c>
      <c r="K22" s="97"/>
      <c r="L22" s="97"/>
      <c r="M22" s="97"/>
      <c r="N22" s="97"/>
      <c r="O22" s="32"/>
      <c r="P22" s="32"/>
      <c r="Q22" s="32"/>
      <c r="R22" s="32"/>
      <c r="S22" s="32"/>
      <c r="T22" s="32"/>
      <c r="U22" s="32"/>
      <c r="V22" s="33"/>
      <c r="W22" s="33"/>
      <c r="X22" s="33"/>
      <c r="Y22" s="33"/>
    </row>
    <row r="23" spans="1:25" ht="20.25" customHeight="1" thickBot="1" x14ac:dyDescent="0.3">
      <c r="B23" s="136" t="s">
        <v>9</v>
      </c>
      <c r="C23" s="137"/>
      <c r="D23" s="34">
        <f>SUM(D21:D22)</f>
        <v>0</v>
      </c>
      <c r="E23" s="35"/>
      <c r="F23" s="36">
        <f>SUM(F21:F22)</f>
        <v>0</v>
      </c>
      <c r="G23" s="34">
        <f>SUM(G21:G22)</f>
        <v>0</v>
      </c>
      <c r="H23" s="35"/>
      <c r="I23" s="36">
        <f>SUM(I21:I22)</f>
        <v>0</v>
      </c>
      <c r="K23" s="97"/>
      <c r="L23" s="97"/>
      <c r="M23" s="97"/>
      <c r="N23" s="97"/>
      <c r="O23" s="32"/>
      <c r="P23" s="32"/>
      <c r="Q23" s="32"/>
      <c r="R23" s="32"/>
      <c r="S23" s="32"/>
      <c r="T23" s="32"/>
      <c r="U23" s="32"/>
      <c r="V23" s="33"/>
      <c r="W23" s="33"/>
      <c r="X23" s="33"/>
      <c r="Y23" s="33"/>
    </row>
    <row r="24" spans="1:25" ht="36.75" customHeight="1" thickBot="1" x14ac:dyDescent="0.3">
      <c r="B24" s="130" t="s">
        <v>102</v>
      </c>
      <c r="C24" s="131"/>
      <c r="D24" s="104">
        <f>FLOOR(IF(0=D23,0,F23/D23),0.0001)</f>
        <v>0</v>
      </c>
      <c r="E24" s="105"/>
      <c r="F24" s="106"/>
      <c r="G24" s="104">
        <f>FLOOR(IF(G23=0,0,I23/G23),0.0001)</f>
        <v>0</v>
      </c>
      <c r="H24" s="105"/>
      <c r="I24" s="106"/>
      <c r="K24" s="32"/>
      <c r="L24" s="32"/>
      <c r="M24" s="32"/>
      <c r="N24" s="32"/>
      <c r="O24" s="32"/>
      <c r="P24" s="32"/>
      <c r="Q24" s="32"/>
      <c r="R24" s="32"/>
      <c r="S24" s="32"/>
      <c r="T24" s="32"/>
      <c r="U24" s="32"/>
      <c r="V24" s="33"/>
      <c r="W24" s="33"/>
      <c r="X24" s="33"/>
      <c r="Y24" s="33"/>
    </row>
    <row r="25" spans="1:25" ht="58.5" customHeight="1" thickBot="1" x14ac:dyDescent="0.3">
      <c r="B25" s="132" t="s">
        <v>104</v>
      </c>
      <c r="C25" s="133"/>
      <c r="D25" s="124">
        <f>IF(J16=0,0,D23/J16)</f>
        <v>0</v>
      </c>
      <c r="E25" s="125"/>
      <c r="F25" s="126"/>
      <c r="G25" s="124">
        <f>IF(J16=0,0,G23/J16)</f>
        <v>0</v>
      </c>
      <c r="H25" s="125"/>
      <c r="I25" s="126"/>
      <c r="N25" s="33"/>
      <c r="O25" s="33"/>
      <c r="P25" s="33"/>
      <c r="Q25" s="33"/>
      <c r="R25" s="33"/>
      <c r="S25" s="33"/>
      <c r="T25" s="33"/>
      <c r="U25" s="33"/>
      <c r="V25" s="33"/>
      <c r="W25" s="33"/>
      <c r="X25" s="33"/>
      <c r="Y25" s="33"/>
    </row>
    <row r="26" spans="1:25" ht="21" customHeight="1" x14ac:dyDescent="0.25">
      <c r="B26" s="31"/>
      <c r="C26" s="37"/>
      <c r="D26" s="110" t="s">
        <v>121</v>
      </c>
      <c r="E26" s="111"/>
      <c r="F26" s="112"/>
      <c r="G26" s="110" t="s">
        <v>122</v>
      </c>
      <c r="H26" s="111"/>
      <c r="I26" s="112"/>
      <c r="N26" s="33"/>
      <c r="O26" s="33"/>
      <c r="P26" s="33"/>
      <c r="Q26" s="33"/>
      <c r="R26" s="33"/>
      <c r="S26" s="33"/>
      <c r="T26" s="33"/>
      <c r="U26" s="33"/>
      <c r="V26" s="33"/>
      <c r="W26" s="33"/>
      <c r="X26" s="33"/>
      <c r="Y26" s="33"/>
    </row>
    <row r="27" spans="1:25" ht="21" customHeight="1" x14ac:dyDescent="0.25">
      <c r="B27" s="31"/>
      <c r="C27" s="37"/>
      <c r="D27" s="15" t="s">
        <v>50</v>
      </c>
      <c r="E27" s="16" t="s">
        <v>8</v>
      </c>
      <c r="F27" s="17" t="s">
        <v>51</v>
      </c>
      <c r="G27" s="15" t="s">
        <v>50</v>
      </c>
      <c r="H27" s="16" t="s">
        <v>8</v>
      </c>
      <c r="I27" s="17" t="s">
        <v>51</v>
      </c>
      <c r="Y27" s="7"/>
    </row>
    <row r="28" spans="1:25" ht="17.25" customHeight="1" x14ac:dyDescent="0.25">
      <c r="B28" s="113" t="s">
        <v>59</v>
      </c>
      <c r="C28" s="127"/>
      <c r="D28" s="18">
        <f>K117</f>
        <v>0</v>
      </c>
      <c r="E28" s="4"/>
      <c r="F28" s="38">
        <f>D28*E28</f>
        <v>0</v>
      </c>
      <c r="G28" s="18">
        <f>K132</f>
        <v>0</v>
      </c>
      <c r="H28" s="4"/>
      <c r="I28" s="19">
        <f>G28*H28</f>
        <v>0</v>
      </c>
      <c r="Y28" s="7"/>
    </row>
    <row r="29" spans="1:25" ht="18.75" customHeight="1" thickBot="1" x14ac:dyDescent="0.3">
      <c r="B29" s="128" t="s">
        <v>7</v>
      </c>
      <c r="C29" s="129"/>
      <c r="D29" s="20">
        <f>K118</f>
        <v>0</v>
      </c>
      <c r="E29" s="5"/>
      <c r="F29" s="38">
        <f>D29*E29</f>
        <v>0</v>
      </c>
      <c r="G29" s="20">
        <f>K133</f>
        <v>0</v>
      </c>
      <c r="H29" s="5"/>
      <c r="I29" s="19">
        <f>H29*G29</f>
        <v>0</v>
      </c>
      <c r="Y29" s="7"/>
    </row>
    <row r="30" spans="1:25" ht="24" customHeight="1" thickBot="1" x14ac:dyDescent="0.3">
      <c r="B30" s="115" t="s">
        <v>9</v>
      </c>
      <c r="C30" s="116"/>
      <c r="D30" s="34">
        <f>SUM(D28:D29)</f>
        <v>0</v>
      </c>
      <c r="E30" s="35"/>
      <c r="F30" s="39">
        <f>SUM(F28:F29)</f>
        <v>0</v>
      </c>
      <c r="G30" s="34">
        <f>SUM(G28:G29)</f>
        <v>0</v>
      </c>
      <c r="H30" s="35"/>
      <c r="I30" s="36">
        <f>SUM(I28:I29)</f>
        <v>0</v>
      </c>
      <c r="Y30" s="7"/>
    </row>
    <row r="31" spans="1:25" ht="36" customHeight="1" thickBot="1" x14ac:dyDescent="0.3">
      <c r="B31" s="117" t="s">
        <v>102</v>
      </c>
      <c r="C31" s="118"/>
      <c r="D31" s="104">
        <f>FLOOR(IF(D30=0,0,F30/D30),0.0001)</f>
        <v>0</v>
      </c>
      <c r="E31" s="105"/>
      <c r="F31" s="106"/>
      <c r="G31" s="104">
        <f>FLOOR(IF(G30=0,0,I30/G30),0.0001)</f>
        <v>0</v>
      </c>
      <c r="H31" s="105"/>
      <c r="I31" s="106"/>
      <c r="N31" s="33"/>
      <c r="O31" s="33"/>
      <c r="P31" s="33"/>
      <c r="Q31" s="33"/>
      <c r="R31" s="33"/>
      <c r="S31" s="33"/>
      <c r="T31" s="33"/>
      <c r="U31" s="33"/>
      <c r="V31" s="33"/>
      <c r="W31" s="33"/>
      <c r="X31" s="33"/>
      <c r="Y31" s="33"/>
    </row>
    <row r="32" spans="1:25" ht="49.5" customHeight="1" thickBot="1" x14ac:dyDescent="0.3">
      <c r="B32" s="119" t="s">
        <v>104</v>
      </c>
      <c r="C32" s="120"/>
      <c r="D32" s="124">
        <f>IF(J16=0,0,D30/J16)</f>
        <v>0</v>
      </c>
      <c r="E32" s="125"/>
      <c r="F32" s="126"/>
      <c r="G32" s="124">
        <f>IF(J16=0,0,G30/J16)</f>
        <v>0</v>
      </c>
      <c r="H32" s="125"/>
      <c r="I32" s="126"/>
      <c r="N32" s="33"/>
      <c r="O32" s="33"/>
      <c r="P32" s="33"/>
      <c r="Q32" s="33"/>
      <c r="R32" s="33"/>
      <c r="S32" s="33"/>
      <c r="T32" s="33"/>
      <c r="U32" s="33"/>
      <c r="V32" s="33"/>
      <c r="W32" s="33"/>
      <c r="X32" s="33"/>
      <c r="Y32" s="33"/>
    </row>
    <row r="33" spans="1:25" ht="24.75" customHeight="1" x14ac:dyDescent="0.25">
      <c r="B33" s="40"/>
      <c r="C33" s="41"/>
      <c r="D33" s="110" t="s">
        <v>123</v>
      </c>
      <c r="E33" s="111"/>
      <c r="F33" s="112"/>
      <c r="G33" s="11"/>
      <c r="H33" s="11"/>
      <c r="I33" s="11"/>
      <c r="N33" s="33"/>
      <c r="O33" s="33"/>
      <c r="P33" s="33"/>
      <c r="Q33" s="33"/>
      <c r="R33" s="33"/>
      <c r="S33" s="33"/>
      <c r="T33" s="33"/>
      <c r="U33" s="33"/>
      <c r="V33" s="33"/>
      <c r="W33" s="33"/>
      <c r="X33" s="33"/>
      <c r="Y33" s="33"/>
    </row>
    <row r="34" spans="1:25" ht="21.75" customHeight="1" thickBot="1" x14ac:dyDescent="0.3">
      <c r="A34" s="11"/>
      <c r="B34" s="42"/>
      <c r="C34" s="43"/>
      <c r="D34" s="15" t="s">
        <v>50</v>
      </c>
      <c r="E34" s="16" t="s">
        <v>8</v>
      </c>
      <c r="F34" s="17" t="s">
        <v>51</v>
      </c>
      <c r="G34" s="11"/>
      <c r="H34" s="11"/>
      <c r="I34" s="11"/>
      <c r="J34" s="11"/>
      <c r="K34" s="11"/>
      <c r="L34" s="11"/>
      <c r="M34" s="11"/>
      <c r="N34" s="11"/>
      <c r="O34" s="11"/>
      <c r="P34" s="11"/>
      <c r="Q34" s="11"/>
      <c r="R34" s="11"/>
      <c r="S34" s="11"/>
      <c r="T34" s="11"/>
      <c r="U34" s="11"/>
      <c r="V34" s="11"/>
      <c r="W34" s="11"/>
      <c r="X34" s="11"/>
      <c r="Y34" s="11"/>
    </row>
    <row r="35" spans="1:25" x14ac:dyDescent="0.25">
      <c r="A35" s="11"/>
      <c r="B35" s="151" t="s">
        <v>59</v>
      </c>
      <c r="C35" s="152"/>
      <c r="D35" s="18">
        <f>K147</f>
        <v>0</v>
      </c>
      <c r="E35" s="4"/>
      <c r="F35" s="19">
        <f>D35*E35</f>
        <v>0</v>
      </c>
      <c r="G35" s="11"/>
      <c r="H35" s="11"/>
      <c r="I35" s="11"/>
      <c r="J35" s="11"/>
      <c r="K35" s="11"/>
      <c r="L35" s="11"/>
      <c r="M35" s="11"/>
      <c r="N35" s="11"/>
      <c r="O35" s="11"/>
      <c r="P35" s="11"/>
      <c r="Q35" s="11"/>
      <c r="R35" s="11"/>
      <c r="S35" s="11"/>
      <c r="T35" s="11"/>
      <c r="U35" s="11"/>
      <c r="V35" s="11"/>
      <c r="W35" s="11"/>
      <c r="X35" s="11"/>
      <c r="Y35" s="11"/>
    </row>
    <row r="36" spans="1:25" ht="15.75" thickBot="1" x14ac:dyDescent="0.3">
      <c r="A36" s="11"/>
      <c r="B36" s="134" t="s">
        <v>7</v>
      </c>
      <c r="C36" s="135"/>
      <c r="D36" s="20">
        <f>K148</f>
        <v>0</v>
      </c>
      <c r="E36" s="5"/>
      <c r="F36" s="19">
        <f>D36*E36</f>
        <v>0</v>
      </c>
      <c r="G36" s="11"/>
      <c r="H36" s="11"/>
      <c r="I36" s="11"/>
      <c r="J36" s="11"/>
      <c r="K36" s="11"/>
      <c r="L36" s="11"/>
      <c r="M36" s="11"/>
      <c r="N36" s="11"/>
      <c r="O36" s="11"/>
      <c r="P36" s="11"/>
      <c r="Q36" s="11"/>
      <c r="R36" s="11"/>
      <c r="S36" s="11"/>
      <c r="T36" s="11"/>
      <c r="U36" s="11"/>
      <c r="V36" s="11"/>
      <c r="W36" s="11"/>
      <c r="X36" s="11"/>
      <c r="Y36" s="11"/>
    </row>
    <row r="37" spans="1:25" ht="25.5" customHeight="1" thickBot="1" x14ac:dyDescent="0.3">
      <c r="A37" s="11"/>
      <c r="B37" s="136" t="s">
        <v>9</v>
      </c>
      <c r="C37" s="137"/>
      <c r="D37" s="34">
        <f>SUM(D35:D36)</f>
        <v>0</v>
      </c>
      <c r="E37" s="35"/>
      <c r="F37" s="36">
        <f>SUM(F35:F36)</f>
        <v>0</v>
      </c>
      <c r="G37" s="11"/>
      <c r="H37" s="11"/>
      <c r="I37" s="11"/>
      <c r="J37" s="11"/>
      <c r="K37" s="11"/>
      <c r="L37" s="11"/>
      <c r="M37" s="11"/>
      <c r="N37" s="11"/>
      <c r="O37" s="11"/>
      <c r="P37" s="11"/>
      <c r="Q37" s="11"/>
      <c r="R37" s="11"/>
      <c r="S37" s="11"/>
      <c r="T37" s="11"/>
      <c r="U37" s="11"/>
      <c r="V37" s="11"/>
      <c r="W37" s="11"/>
      <c r="X37" s="11"/>
      <c r="Y37" s="11"/>
    </row>
    <row r="38" spans="1:25" ht="42" customHeight="1" thickBot="1" x14ac:dyDescent="0.3">
      <c r="A38" s="11"/>
      <c r="B38" s="130" t="s">
        <v>102</v>
      </c>
      <c r="C38" s="131"/>
      <c r="D38" s="104">
        <f>FLOOR(IF(D37=0,0,F37/D37),0.0001)</f>
        <v>0</v>
      </c>
      <c r="E38" s="105"/>
      <c r="F38" s="106"/>
      <c r="G38" s="11"/>
      <c r="H38" s="11"/>
      <c r="I38" s="11"/>
      <c r="J38" s="11"/>
      <c r="K38" s="11"/>
      <c r="L38" s="11"/>
      <c r="M38" s="11"/>
      <c r="N38" s="11"/>
      <c r="O38" s="11"/>
      <c r="P38" s="11"/>
      <c r="Q38" s="11"/>
      <c r="R38" s="11"/>
      <c r="S38" s="11"/>
      <c r="T38" s="11"/>
      <c r="U38" s="11"/>
      <c r="V38" s="11"/>
      <c r="W38" s="11"/>
      <c r="X38" s="11"/>
      <c r="Y38" s="11"/>
    </row>
    <row r="39" spans="1:25" ht="45.75" customHeight="1" thickBot="1" x14ac:dyDescent="0.3">
      <c r="B39" s="132" t="s">
        <v>104</v>
      </c>
      <c r="C39" s="133"/>
      <c r="D39" s="124">
        <f>IF(J16=0,0,D37/J16)</f>
        <v>0</v>
      </c>
      <c r="E39" s="125"/>
      <c r="F39" s="126"/>
      <c r="N39" s="33"/>
      <c r="O39" s="33"/>
      <c r="P39" s="33"/>
      <c r="Q39" s="33"/>
      <c r="R39" s="33"/>
      <c r="S39" s="33"/>
      <c r="T39" s="33"/>
      <c r="U39" s="33"/>
      <c r="V39" s="33"/>
      <c r="W39" s="33"/>
      <c r="X39" s="33"/>
      <c r="Y39" s="33"/>
    </row>
    <row r="40" spans="1:25" ht="10.5" customHeight="1"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ht="10.5" customHeight="1"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ht="10.5" customHeight="1"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20.25" x14ac:dyDescent="0.3">
      <c r="B43" s="138" t="s">
        <v>117</v>
      </c>
      <c r="C43" s="139"/>
      <c r="D43" s="139"/>
      <c r="E43" s="139"/>
      <c r="F43" s="140"/>
      <c r="G43" s="11"/>
      <c r="H43" s="11"/>
      <c r="I43" s="11"/>
      <c r="J43" s="11"/>
      <c r="K43" s="11"/>
      <c r="L43" s="11"/>
      <c r="M43" s="11"/>
      <c r="N43" s="11"/>
      <c r="O43" s="11"/>
      <c r="P43" s="11"/>
      <c r="Q43" s="11"/>
      <c r="R43" s="11"/>
      <c r="S43" s="11"/>
      <c r="T43" s="11"/>
      <c r="U43" s="11"/>
      <c r="V43" s="11"/>
      <c r="W43" s="11"/>
      <c r="X43" s="11"/>
      <c r="Y43" s="11"/>
    </row>
    <row r="45" spans="1:25" ht="30" customHeight="1" x14ac:dyDescent="0.25">
      <c r="B45" s="44" t="str">
        <f>IF(D12=0,"",D12)</f>
        <v>Žadatel</v>
      </c>
      <c r="C45" s="45"/>
      <c r="D45" s="45"/>
      <c r="E45" s="45"/>
      <c r="F45" s="45"/>
      <c r="G45" s="45"/>
      <c r="H45" s="46" t="s">
        <v>54</v>
      </c>
      <c r="I45" s="46" t="s">
        <v>55</v>
      </c>
      <c r="J45" s="46" t="s">
        <v>127</v>
      </c>
      <c r="K45" s="46" t="s">
        <v>52</v>
      </c>
      <c r="S45" s="11"/>
      <c r="T45"/>
      <c r="U45"/>
      <c r="V45"/>
      <c r="W45"/>
      <c r="X45"/>
      <c r="Y45"/>
    </row>
    <row r="46" spans="1:25" x14ac:dyDescent="0.25">
      <c r="B46" s="142" t="s">
        <v>0</v>
      </c>
      <c r="C46" s="143"/>
      <c r="D46" s="121" t="s">
        <v>49</v>
      </c>
      <c r="E46" s="122"/>
      <c r="F46" s="122"/>
      <c r="G46" s="123"/>
      <c r="H46" s="47" t="s">
        <v>10</v>
      </c>
      <c r="I46" s="48" t="s">
        <v>5</v>
      </c>
      <c r="J46" s="6"/>
      <c r="K46" s="49">
        <f t="shared" ref="K46:K55" si="0">J46</f>
        <v>0</v>
      </c>
      <c r="S46" s="11"/>
      <c r="T46"/>
      <c r="U46"/>
      <c r="V46"/>
      <c r="W46"/>
      <c r="X46"/>
      <c r="Y46"/>
    </row>
    <row r="47" spans="1:25" x14ac:dyDescent="0.25">
      <c r="B47" s="144"/>
      <c r="C47" s="145"/>
      <c r="D47" s="121" t="s">
        <v>44</v>
      </c>
      <c r="E47" s="122"/>
      <c r="F47" s="122"/>
      <c r="G47" s="123"/>
      <c r="H47" s="47" t="s">
        <v>11</v>
      </c>
      <c r="I47" s="48" t="s">
        <v>6</v>
      </c>
      <c r="J47" s="6"/>
      <c r="K47" s="49">
        <f t="shared" si="0"/>
        <v>0</v>
      </c>
      <c r="S47" s="11"/>
      <c r="T47"/>
      <c r="U47"/>
      <c r="V47"/>
      <c r="W47"/>
      <c r="X47"/>
      <c r="Y47"/>
    </row>
    <row r="48" spans="1:25" ht="12.75" customHeight="1" x14ac:dyDescent="0.25">
      <c r="B48" s="142" t="s">
        <v>1</v>
      </c>
      <c r="C48" s="143"/>
      <c r="D48" s="121" t="s">
        <v>48</v>
      </c>
      <c r="E48" s="122"/>
      <c r="F48" s="122"/>
      <c r="G48" s="123"/>
      <c r="H48" s="47" t="s">
        <v>12</v>
      </c>
      <c r="I48" s="48" t="s">
        <v>5</v>
      </c>
      <c r="J48" s="6"/>
      <c r="K48" s="49">
        <f t="shared" si="0"/>
        <v>0</v>
      </c>
      <c r="S48" s="11"/>
      <c r="T48"/>
      <c r="U48"/>
      <c r="V48"/>
      <c r="W48"/>
      <c r="X48"/>
      <c r="Y48"/>
    </row>
    <row r="49" spans="2:25" x14ac:dyDescent="0.25">
      <c r="B49" s="144"/>
      <c r="C49" s="145"/>
      <c r="D49" s="121" t="s">
        <v>40</v>
      </c>
      <c r="E49" s="122"/>
      <c r="F49" s="122"/>
      <c r="G49" s="123"/>
      <c r="H49" s="47" t="s">
        <v>13</v>
      </c>
      <c r="I49" s="48" t="s">
        <v>6</v>
      </c>
      <c r="J49" s="6"/>
      <c r="K49" s="49">
        <f t="shared" si="0"/>
        <v>0</v>
      </c>
      <c r="S49" s="11"/>
      <c r="T49"/>
      <c r="U49"/>
      <c r="V49"/>
      <c r="W49"/>
      <c r="X49"/>
      <c r="Y49"/>
    </row>
    <row r="50" spans="2:25" ht="12.75" customHeight="1" x14ac:dyDescent="0.25">
      <c r="B50" s="142" t="s">
        <v>2</v>
      </c>
      <c r="C50" s="143"/>
      <c r="D50" s="121" t="s">
        <v>47</v>
      </c>
      <c r="E50" s="122"/>
      <c r="F50" s="122"/>
      <c r="G50" s="123"/>
      <c r="H50" s="47" t="s">
        <v>14</v>
      </c>
      <c r="I50" s="48" t="s">
        <v>5</v>
      </c>
      <c r="J50" s="6"/>
      <c r="K50" s="49">
        <f t="shared" si="0"/>
        <v>0</v>
      </c>
      <c r="S50" s="11"/>
      <c r="T50"/>
      <c r="U50"/>
      <c r="V50"/>
      <c r="W50"/>
      <c r="X50"/>
      <c r="Y50"/>
    </row>
    <row r="51" spans="2:25" x14ac:dyDescent="0.25">
      <c r="B51" s="144"/>
      <c r="C51" s="145"/>
      <c r="D51" s="121" t="s">
        <v>43</v>
      </c>
      <c r="E51" s="122"/>
      <c r="F51" s="122"/>
      <c r="G51" s="123"/>
      <c r="H51" s="47" t="s">
        <v>15</v>
      </c>
      <c r="I51" s="48" t="s">
        <v>6</v>
      </c>
      <c r="J51" s="6"/>
      <c r="K51" s="49">
        <f t="shared" si="0"/>
        <v>0</v>
      </c>
      <c r="S51" s="11"/>
      <c r="T51"/>
      <c r="U51"/>
      <c r="V51"/>
      <c r="W51"/>
      <c r="X51"/>
      <c r="Y51"/>
    </row>
    <row r="52" spans="2:25" ht="12.75" customHeight="1" x14ac:dyDescent="0.25">
      <c r="B52" s="142" t="s">
        <v>3</v>
      </c>
      <c r="C52" s="143"/>
      <c r="D52" s="121" t="s">
        <v>46</v>
      </c>
      <c r="E52" s="122"/>
      <c r="F52" s="122"/>
      <c r="G52" s="123"/>
      <c r="H52" s="47" t="s">
        <v>16</v>
      </c>
      <c r="I52" s="48" t="s">
        <v>5</v>
      </c>
      <c r="J52" s="6"/>
      <c r="K52" s="49">
        <f t="shared" si="0"/>
        <v>0</v>
      </c>
      <c r="L52" s="7" t="str">
        <f>IFERROR(IF(J52/J48&gt;15%,"PŘEKROČENÍ 15% NA REŽIE",""),"")</f>
        <v/>
      </c>
      <c r="M52" s="7" t="str">
        <f>IF(L52="","",1)</f>
        <v/>
      </c>
      <c r="S52" s="11"/>
      <c r="T52"/>
      <c r="U52"/>
      <c r="V52"/>
      <c r="W52"/>
      <c r="X52"/>
      <c r="Y52"/>
    </row>
    <row r="53" spans="2:25" x14ac:dyDescent="0.25">
      <c r="B53" s="144"/>
      <c r="C53" s="145"/>
      <c r="D53" s="121" t="s">
        <v>42</v>
      </c>
      <c r="E53" s="122"/>
      <c r="F53" s="122"/>
      <c r="G53" s="123"/>
      <c r="H53" s="47" t="s">
        <v>17</v>
      </c>
      <c r="I53" s="48" t="s">
        <v>6</v>
      </c>
      <c r="J53" s="6"/>
      <c r="K53" s="49">
        <f t="shared" si="0"/>
        <v>0</v>
      </c>
      <c r="L53" s="7" t="str">
        <f>IFERROR(IF(J53/J49&gt;15%,"PŘEKROČENÍ 15% NA REŽIE",""),"")</f>
        <v/>
      </c>
      <c r="M53" s="7" t="str">
        <f>IF(L53="","",1)</f>
        <v/>
      </c>
      <c r="S53" s="11"/>
      <c r="T53"/>
      <c r="U53"/>
      <c r="V53"/>
      <c r="W53"/>
      <c r="X53"/>
      <c r="Y53"/>
    </row>
    <row r="54" spans="2:25" ht="12.75" customHeight="1" x14ac:dyDescent="0.25">
      <c r="B54" s="142" t="s">
        <v>4</v>
      </c>
      <c r="C54" s="143"/>
      <c r="D54" s="121" t="s">
        <v>45</v>
      </c>
      <c r="E54" s="122"/>
      <c r="F54" s="122"/>
      <c r="G54" s="123"/>
      <c r="H54" s="47" t="s">
        <v>18</v>
      </c>
      <c r="I54" s="48" t="s">
        <v>5</v>
      </c>
      <c r="J54" s="6"/>
      <c r="K54" s="49">
        <f t="shared" si="0"/>
        <v>0</v>
      </c>
      <c r="S54" s="11"/>
      <c r="T54"/>
      <c r="U54"/>
      <c r="V54"/>
      <c r="W54"/>
      <c r="X54"/>
      <c r="Y54"/>
    </row>
    <row r="55" spans="2:25" ht="15.75" thickBot="1" x14ac:dyDescent="0.3">
      <c r="B55" s="144"/>
      <c r="C55" s="145"/>
      <c r="D55" s="121" t="s">
        <v>41</v>
      </c>
      <c r="E55" s="122"/>
      <c r="F55" s="122"/>
      <c r="G55" s="123"/>
      <c r="H55" s="47" t="s">
        <v>19</v>
      </c>
      <c r="I55" s="48" t="s">
        <v>6</v>
      </c>
      <c r="J55" s="6"/>
      <c r="K55" s="49">
        <f t="shared" si="0"/>
        <v>0</v>
      </c>
      <c r="S55" s="11"/>
      <c r="T55"/>
      <c r="U55"/>
      <c r="V55"/>
      <c r="W55"/>
      <c r="X55"/>
      <c r="Y55"/>
    </row>
    <row r="56" spans="2:25" ht="15.75" thickBot="1" x14ac:dyDescent="0.3">
      <c r="B56" s="50"/>
      <c r="C56" s="51"/>
      <c r="D56" s="52"/>
      <c r="E56" s="52"/>
      <c r="F56" s="52"/>
      <c r="G56" s="52"/>
      <c r="H56" s="53"/>
      <c r="I56" s="54"/>
      <c r="J56" s="55">
        <f t="shared" ref="J56" si="1">SUM(J46:J55)</f>
        <v>0</v>
      </c>
      <c r="K56" s="56">
        <f>SUM(K46:K55)</f>
        <v>0</v>
      </c>
      <c r="S56" s="11"/>
      <c r="T56"/>
      <c r="U56"/>
      <c r="V56"/>
      <c r="W56"/>
      <c r="X56"/>
      <c r="Y56"/>
    </row>
    <row r="57" spans="2:25" x14ac:dyDescent="0.25">
      <c r="B57" s="50"/>
      <c r="C57" s="51"/>
      <c r="D57" s="52"/>
      <c r="E57" s="52"/>
      <c r="F57" s="52"/>
      <c r="G57" s="52"/>
      <c r="H57" s="53"/>
      <c r="I57" s="57" t="s">
        <v>5</v>
      </c>
      <c r="J57" s="58">
        <f>J46+J48+J50+J52+J54</f>
        <v>0</v>
      </c>
      <c r="K57" s="59">
        <f>J57</f>
        <v>0</v>
      </c>
      <c r="S57" s="11"/>
      <c r="T57"/>
      <c r="U57"/>
      <c r="V57"/>
      <c r="W57"/>
      <c r="X57"/>
      <c r="Y57"/>
    </row>
    <row r="58" spans="2:25" ht="15.75" thickBot="1" x14ac:dyDescent="0.3">
      <c r="B58" s="50"/>
      <c r="C58" s="51"/>
      <c r="D58" s="52"/>
      <c r="E58" s="52"/>
      <c r="F58" s="52"/>
      <c r="G58" s="52"/>
      <c r="H58" s="53"/>
      <c r="I58" s="60" t="s">
        <v>6</v>
      </c>
      <c r="J58" s="61">
        <f>+J47+J49+J51+J53+J55</f>
        <v>0</v>
      </c>
      <c r="K58" s="59">
        <f>J58</f>
        <v>0</v>
      </c>
      <c r="S58" s="11"/>
      <c r="T58"/>
      <c r="U58"/>
      <c r="V58"/>
      <c r="W58"/>
      <c r="X58"/>
      <c r="Y58"/>
    </row>
    <row r="59" spans="2:25" x14ac:dyDescent="0.25">
      <c r="N59" s="63"/>
      <c r="O59" s="64"/>
      <c r="P59" s="64"/>
      <c r="Q59" s="64"/>
      <c r="R59" s="64"/>
      <c r="S59" s="64"/>
      <c r="T59" s="64"/>
      <c r="U59" s="64"/>
      <c r="V59" s="64"/>
      <c r="W59" s="64"/>
      <c r="X59" s="64"/>
      <c r="Y59" s="11"/>
    </row>
    <row r="60" spans="2:25" ht="29.25" customHeight="1" x14ac:dyDescent="0.25">
      <c r="B60" s="44" t="str">
        <f>IF(G12=0,"",G12)</f>
        <v>1. Partner</v>
      </c>
      <c r="C60" s="45"/>
      <c r="D60" s="45"/>
      <c r="E60" s="45"/>
      <c r="F60" s="45"/>
      <c r="G60" s="45"/>
      <c r="H60" s="46" t="s">
        <v>54</v>
      </c>
      <c r="I60" s="46" t="s">
        <v>55</v>
      </c>
      <c r="J60" s="46" t="s">
        <v>127</v>
      </c>
      <c r="K60" s="46" t="s">
        <v>52</v>
      </c>
      <c r="S60" s="11"/>
      <c r="T60"/>
      <c r="U60"/>
      <c r="V60"/>
      <c r="W60"/>
      <c r="X60"/>
      <c r="Y60"/>
    </row>
    <row r="61" spans="2:25" x14ac:dyDescent="0.25">
      <c r="B61" s="142" t="s">
        <v>0</v>
      </c>
      <c r="C61" s="143" t="s">
        <v>0</v>
      </c>
      <c r="D61" s="121" t="s">
        <v>49</v>
      </c>
      <c r="E61" s="122"/>
      <c r="F61" s="122"/>
      <c r="G61" s="123"/>
      <c r="H61" s="47" t="s">
        <v>20</v>
      </c>
      <c r="I61" s="48" t="s">
        <v>5</v>
      </c>
      <c r="J61" s="6"/>
      <c r="K61" s="49">
        <f t="shared" ref="K61:K73" si="2">J61</f>
        <v>0</v>
      </c>
      <c r="S61" s="11"/>
      <c r="T61"/>
      <c r="U61"/>
      <c r="V61"/>
      <c r="W61"/>
      <c r="X61"/>
      <c r="Y61"/>
    </row>
    <row r="62" spans="2:25" x14ac:dyDescent="0.25">
      <c r="B62" s="144"/>
      <c r="C62" s="145"/>
      <c r="D62" s="121" t="s">
        <v>44</v>
      </c>
      <c r="E62" s="122"/>
      <c r="F62" s="122"/>
      <c r="G62" s="123"/>
      <c r="H62" s="47" t="s">
        <v>21</v>
      </c>
      <c r="I62" s="48" t="s">
        <v>6</v>
      </c>
      <c r="J62" s="6"/>
      <c r="K62" s="49">
        <f t="shared" si="2"/>
        <v>0</v>
      </c>
      <c r="S62" s="11"/>
      <c r="T62"/>
      <c r="U62"/>
      <c r="V62"/>
      <c r="W62"/>
      <c r="X62"/>
      <c r="Y62"/>
    </row>
    <row r="63" spans="2:25" ht="12.75" customHeight="1" x14ac:dyDescent="0.25">
      <c r="B63" s="142" t="s">
        <v>1</v>
      </c>
      <c r="C63" s="143" t="s">
        <v>1</v>
      </c>
      <c r="D63" s="121" t="s">
        <v>48</v>
      </c>
      <c r="E63" s="122"/>
      <c r="F63" s="122"/>
      <c r="G63" s="123"/>
      <c r="H63" s="47" t="s">
        <v>22</v>
      </c>
      <c r="I63" s="48" t="s">
        <v>5</v>
      </c>
      <c r="J63" s="6"/>
      <c r="K63" s="49">
        <f t="shared" si="2"/>
        <v>0</v>
      </c>
      <c r="S63" s="11"/>
      <c r="T63"/>
      <c r="U63"/>
      <c r="V63"/>
      <c r="W63"/>
      <c r="X63"/>
      <c r="Y63"/>
    </row>
    <row r="64" spans="2:25" x14ac:dyDescent="0.25">
      <c r="B64" s="144"/>
      <c r="C64" s="145"/>
      <c r="D64" s="121" t="s">
        <v>40</v>
      </c>
      <c r="E64" s="122"/>
      <c r="F64" s="122"/>
      <c r="G64" s="123"/>
      <c r="H64" s="47" t="s">
        <v>23</v>
      </c>
      <c r="I64" s="48" t="s">
        <v>6</v>
      </c>
      <c r="J64" s="6"/>
      <c r="K64" s="49">
        <f t="shared" si="2"/>
        <v>0</v>
      </c>
      <c r="S64" s="11"/>
      <c r="T64"/>
      <c r="U64"/>
      <c r="V64"/>
      <c r="W64"/>
      <c r="X64"/>
      <c r="Y64"/>
    </row>
    <row r="65" spans="2:25" ht="12.75" customHeight="1" x14ac:dyDescent="0.25">
      <c r="B65" s="142" t="s">
        <v>2</v>
      </c>
      <c r="C65" s="143" t="s">
        <v>2</v>
      </c>
      <c r="D65" s="121" t="s">
        <v>47</v>
      </c>
      <c r="E65" s="122"/>
      <c r="F65" s="122"/>
      <c r="G65" s="123"/>
      <c r="H65" s="47" t="s">
        <v>24</v>
      </c>
      <c r="I65" s="48" t="s">
        <v>5</v>
      </c>
      <c r="J65" s="6"/>
      <c r="K65" s="49">
        <f t="shared" si="2"/>
        <v>0</v>
      </c>
      <c r="S65" s="11"/>
      <c r="T65"/>
      <c r="U65"/>
      <c r="V65"/>
      <c r="W65"/>
      <c r="X65"/>
      <c r="Y65"/>
    </row>
    <row r="66" spans="2:25" x14ac:dyDescent="0.25">
      <c r="B66" s="144"/>
      <c r="C66" s="145"/>
      <c r="D66" s="121" t="s">
        <v>43</v>
      </c>
      <c r="E66" s="122"/>
      <c r="F66" s="122"/>
      <c r="G66" s="123"/>
      <c r="H66" s="47" t="s">
        <v>25</v>
      </c>
      <c r="I66" s="48" t="s">
        <v>6</v>
      </c>
      <c r="J66" s="6"/>
      <c r="K66" s="49">
        <f t="shared" si="2"/>
        <v>0</v>
      </c>
      <c r="S66" s="11"/>
      <c r="T66"/>
      <c r="U66"/>
      <c r="V66"/>
      <c r="W66"/>
      <c r="X66"/>
      <c r="Y66"/>
    </row>
    <row r="67" spans="2:25" ht="12.75" customHeight="1" x14ac:dyDescent="0.25">
      <c r="B67" s="142" t="s">
        <v>3</v>
      </c>
      <c r="C67" s="143" t="s">
        <v>3</v>
      </c>
      <c r="D67" s="121" t="s">
        <v>46</v>
      </c>
      <c r="E67" s="122"/>
      <c r="F67" s="122"/>
      <c r="G67" s="123"/>
      <c r="H67" s="47" t="s">
        <v>26</v>
      </c>
      <c r="I67" s="48" t="s">
        <v>5</v>
      </c>
      <c r="J67" s="6"/>
      <c r="K67" s="49">
        <f t="shared" si="2"/>
        <v>0</v>
      </c>
      <c r="L67" s="7" t="str">
        <f>IFERROR(IF(J67/J63&gt;15%,"PŘEKROČENÍ 15% NA REŽIE",""),"")</f>
        <v/>
      </c>
      <c r="M67" s="7" t="str">
        <f>IF(L67="","",1)</f>
        <v/>
      </c>
      <c r="S67" s="11"/>
      <c r="T67"/>
      <c r="U67"/>
      <c r="V67"/>
      <c r="W67"/>
      <c r="X67"/>
      <c r="Y67"/>
    </row>
    <row r="68" spans="2:25" x14ac:dyDescent="0.25">
      <c r="B68" s="144"/>
      <c r="C68" s="145"/>
      <c r="D68" s="121" t="s">
        <v>42</v>
      </c>
      <c r="E68" s="122"/>
      <c r="F68" s="122"/>
      <c r="G68" s="123"/>
      <c r="H68" s="47" t="s">
        <v>27</v>
      </c>
      <c r="I68" s="48" t="s">
        <v>6</v>
      </c>
      <c r="J68" s="6"/>
      <c r="K68" s="49">
        <f t="shared" si="2"/>
        <v>0</v>
      </c>
      <c r="L68" s="7" t="str">
        <f>IFERROR(IF(J68/J64&gt;15%,"PŘEKROČENÍ 15% NA REŽIE",""),"")</f>
        <v/>
      </c>
      <c r="M68" s="7" t="str">
        <f>IF(L68="","",1)</f>
        <v/>
      </c>
      <c r="S68" s="11"/>
      <c r="T68"/>
      <c r="U68"/>
      <c r="V68"/>
      <c r="W68"/>
      <c r="X68"/>
      <c r="Y68"/>
    </row>
    <row r="69" spans="2:25" ht="12.75" customHeight="1" x14ac:dyDescent="0.25">
      <c r="B69" s="142" t="s">
        <v>4</v>
      </c>
      <c r="C69" s="143" t="s">
        <v>4</v>
      </c>
      <c r="D69" s="121" t="s">
        <v>45</v>
      </c>
      <c r="E69" s="122"/>
      <c r="F69" s="122"/>
      <c r="G69" s="123"/>
      <c r="H69" s="47" t="s">
        <v>28</v>
      </c>
      <c r="I69" s="48" t="s">
        <v>5</v>
      </c>
      <c r="J69" s="6"/>
      <c r="K69" s="49">
        <f t="shared" si="2"/>
        <v>0</v>
      </c>
      <c r="S69" s="11"/>
      <c r="T69"/>
      <c r="U69"/>
      <c r="V69"/>
      <c r="W69"/>
      <c r="X69"/>
      <c r="Y69"/>
    </row>
    <row r="70" spans="2:25" ht="15.75" thickBot="1" x14ac:dyDescent="0.3">
      <c r="B70" s="144"/>
      <c r="C70" s="145"/>
      <c r="D70" s="121" t="s">
        <v>41</v>
      </c>
      <c r="E70" s="122"/>
      <c r="F70" s="122"/>
      <c r="G70" s="123"/>
      <c r="H70" s="47" t="s">
        <v>29</v>
      </c>
      <c r="I70" s="48" t="s">
        <v>6</v>
      </c>
      <c r="J70" s="6"/>
      <c r="K70" s="49">
        <f t="shared" si="2"/>
        <v>0</v>
      </c>
      <c r="S70" s="11"/>
      <c r="T70"/>
      <c r="U70"/>
      <c r="V70"/>
      <c r="W70"/>
      <c r="X70"/>
      <c r="Y70"/>
    </row>
    <row r="71" spans="2:25" ht="13.5" customHeight="1" thickBot="1" x14ac:dyDescent="0.3">
      <c r="B71" s="50"/>
      <c r="C71" s="51"/>
      <c r="D71" s="52"/>
      <c r="E71" s="52"/>
      <c r="F71" s="52"/>
      <c r="G71" s="52"/>
      <c r="H71" s="53"/>
      <c r="I71" s="54"/>
      <c r="J71" s="55">
        <f t="shared" ref="J71" si="3">SUM(J61:J70)</f>
        <v>0</v>
      </c>
      <c r="K71" s="65">
        <f t="shared" si="2"/>
        <v>0</v>
      </c>
      <c r="S71" s="11"/>
      <c r="T71"/>
      <c r="U71"/>
      <c r="V71"/>
      <c r="W71"/>
      <c r="X71"/>
      <c r="Y71"/>
    </row>
    <row r="72" spans="2:25" ht="13.5" customHeight="1" x14ac:dyDescent="0.25">
      <c r="B72" s="50"/>
      <c r="C72" s="51"/>
      <c r="D72" s="52"/>
      <c r="E72" s="52"/>
      <c r="F72" s="52"/>
      <c r="G72" s="52"/>
      <c r="H72" s="53"/>
      <c r="I72" s="57" t="s">
        <v>5</v>
      </c>
      <c r="J72" s="58">
        <f>J61+J63+J65+J67+J69</f>
        <v>0</v>
      </c>
      <c r="K72" s="59">
        <f t="shared" si="2"/>
        <v>0</v>
      </c>
      <c r="S72" s="11"/>
      <c r="T72"/>
      <c r="U72"/>
      <c r="V72"/>
      <c r="W72"/>
      <c r="X72"/>
      <c r="Y72"/>
    </row>
    <row r="73" spans="2:25" ht="13.5" customHeight="1" thickBot="1" x14ac:dyDescent="0.3">
      <c r="B73" s="50"/>
      <c r="C73" s="51"/>
      <c r="D73" s="52"/>
      <c r="E73" s="52"/>
      <c r="F73" s="52"/>
      <c r="G73" s="52"/>
      <c r="H73" s="53"/>
      <c r="I73" s="60" t="s">
        <v>6</v>
      </c>
      <c r="J73" s="61">
        <f>J62+J64+J66+J68+J70</f>
        <v>0</v>
      </c>
      <c r="K73" s="62">
        <f t="shared" si="2"/>
        <v>0</v>
      </c>
      <c r="S73" s="11"/>
      <c r="T73"/>
      <c r="U73"/>
      <c r="V73"/>
      <c r="W73"/>
      <c r="X73"/>
      <c r="Y73"/>
    </row>
    <row r="74" spans="2:25" x14ac:dyDescent="0.25">
      <c r="N74" s="63"/>
      <c r="O74" s="64"/>
      <c r="P74" s="64"/>
      <c r="Q74" s="64"/>
      <c r="R74" s="64"/>
      <c r="S74" s="64"/>
      <c r="T74" s="64"/>
      <c r="U74" s="64"/>
      <c r="V74" s="64"/>
      <c r="W74" s="64"/>
      <c r="X74" s="64"/>
      <c r="Y74" s="11"/>
    </row>
    <row r="75" spans="2:25" ht="22.5" customHeight="1" x14ac:dyDescent="0.25">
      <c r="B75" s="44" t="str">
        <f>IF(D19=0,"",D19)</f>
        <v>2. Partner</v>
      </c>
      <c r="C75" s="45"/>
      <c r="D75" s="45"/>
      <c r="E75" s="45"/>
      <c r="F75" s="45"/>
      <c r="G75" s="45"/>
      <c r="H75" s="46" t="s">
        <v>54</v>
      </c>
      <c r="I75" s="46" t="s">
        <v>55</v>
      </c>
      <c r="J75" s="46" t="s">
        <v>127</v>
      </c>
      <c r="K75" s="46" t="s">
        <v>52</v>
      </c>
      <c r="S75" s="11"/>
      <c r="T75"/>
      <c r="U75"/>
      <c r="V75"/>
      <c r="W75"/>
      <c r="X75"/>
      <c r="Y75"/>
    </row>
    <row r="76" spans="2:25" x14ac:dyDescent="0.25">
      <c r="B76" s="142" t="s">
        <v>0</v>
      </c>
      <c r="C76" s="143" t="s">
        <v>0</v>
      </c>
      <c r="D76" s="121" t="s">
        <v>49</v>
      </c>
      <c r="E76" s="122"/>
      <c r="F76" s="122"/>
      <c r="G76" s="123"/>
      <c r="H76" s="47" t="s">
        <v>30</v>
      </c>
      <c r="I76" s="48" t="s">
        <v>5</v>
      </c>
      <c r="J76" s="6"/>
      <c r="K76" s="49">
        <f t="shared" ref="K76:K88" si="4">J76</f>
        <v>0</v>
      </c>
      <c r="S76" s="11"/>
      <c r="T76"/>
      <c r="U76"/>
      <c r="V76"/>
      <c r="W76"/>
      <c r="X76"/>
      <c r="Y76"/>
    </row>
    <row r="77" spans="2:25" x14ac:dyDescent="0.25">
      <c r="B77" s="144"/>
      <c r="C77" s="145"/>
      <c r="D77" s="121" t="s">
        <v>44</v>
      </c>
      <c r="E77" s="122"/>
      <c r="F77" s="122"/>
      <c r="G77" s="123"/>
      <c r="H77" s="47" t="s">
        <v>31</v>
      </c>
      <c r="I77" s="48" t="s">
        <v>6</v>
      </c>
      <c r="J77" s="6"/>
      <c r="K77" s="49">
        <f t="shared" si="4"/>
        <v>0</v>
      </c>
      <c r="S77" s="11"/>
      <c r="T77"/>
      <c r="U77"/>
      <c r="V77"/>
      <c r="W77"/>
      <c r="X77"/>
      <c r="Y77"/>
    </row>
    <row r="78" spans="2:25" ht="12.75" customHeight="1" x14ac:dyDescent="0.25">
      <c r="B78" s="142" t="s">
        <v>1</v>
      </c>
      <c r="C78" s="143" t="s">
        <v>1</v>
      </c>
      <c r="D78" s="121" t="s">
        <v>48</v>
      </c>
      <c r="E78" s="122"/>
      <c r="F78" s="122"/>
      <c r="G78" s="123"/>
      <c r="H78" s="47" t="s">
        <v>32</v>
      </c>
      <c r="I78" s="48" t="s">
        <v>5</v>
      </c>
      <c r="J78" s="6"/>
      <c r="K78" s="49">
        <f t="shared" si="4"/>
        <v>0</v>
      </c>
      <c r="S78" s="11"/>
      <c r="T78"/>
      <c r="U78"/>
      <c r="V78"/>
      <c r="W78"/>
      <c r="X78"/>
      <c r="Y78"/>
    </row>
    <row r="79" spans="2:25" x14ac:dyDescent="0.25">
      <c r="B79" s="144"/>
      <c r="C79" s="145"/>
      <c r="D79" s="121" t="s">
        <v>40</v>
      </c>
      <c r="E79" s="122"/>
      <c r="F79" s="122"/>
      <c r="G79" s="123"/>
      <c r="H79" s="47" t="s">
        <v>33</v>
      </c>
      <c r="I79" s="48" t="s">
        <v>6</v>
      </c>
      <c r="J79" s="6"/>
      <c r="K79" s="49">
        <f t="shared" si="4"/>
        <v>0</v>
      </c>
      <c r="S79" s="11"/>
      <c r="T79"/>
      <c r="U79"/>
      <c r="V79"/>
      <c r="W79"/>
      <c r="X79"/>
      <c r="Y79"/>
    </row>
    <row r="80" spans="2:25" ht="12.75" customHeight="1" x14ac:dyDescent="0.25">
      <c r="B80" s="142" t="s">
        <v>2</v>
      </c>
      <c r="C80" s="143">
        <v>3</v>
      </c>
      <c r="D80" s="121" t="s">
        <v>47</v>
      </c>
      <c r="E80" s="122"/>
      <c r="F80" s="122"/>
      <c r="G80" s="123"/>
      <c r="H80" s="47" t="s">
        <v>34</v>
      </c>
      <c r="I80" s="48" t="s">
        <v>5</v>
      </c>
      <c r="J80" s="6"/>
      <c r="K80" s="49">
        <f t="shared" si="4"/>
        <v>0</v>
      </c>
      <c r="S80" s="11"/>
      <c r="T80"/>
      <c r="U80"/>
      <c r="V80"/>
      <c r="W80"/>
      <c r="X80"/>
      <c r="Y80"/>
    </row>
    <row r="81" spans="1:25" x14ac:dyDescent="0.25">
      <c r="B81" s="144"/>
      <c r="C81" s="145"/>
      <c r="D81" s="121" t="s">
        <v>43</v>
      </c>
      <c r="E81" s="122"/>
      <c r="F81" s="122"/>
      <c r="G81" s="123"/>
      <c r="H81" s="47" t="s">
        <v>35</v>
      </c>
      <c r="I81" s="48" t="s">
        <v>6</v>
      </c>
      <c r="J81" s="6"/>
      <c r="K81" s="49">
        <f t="shared" si="4"/>
        <v>0</v>
      </c>
      <c r="S81" s="11"/>
      <c r="T81"/>
      <c r="U81"/>
      <c r="V81"/>
      <c r="W81"/>
      <c r="X81"/>
      <c r="Y81"/>
    </row>
    <row r="82" spans="1:25" ht="12.75" customHeight="1" x14ac:dyDescent="0.25">
      <c r="B82" s="142" t="s">
        <v>3</v>
      </c>
      <c r="C82" s="143" t="s">
        <v>3</v>
      </c>
      <c r="D82" s="121" t="s">
        <v>46</v>
      </c>
      <c r="E82" s="122"/>
      <c r="F82" s="122"/>
      <c r="G82" s="123"/>
      <c r="H82" s="47" t="s">
        <v>36</v>
      </c>
      <c r="I82" s="48" t="s">
        <v>5</v>
      </c>
      <c r="J82" s="6"/>
      <c r="K82" s="49">
        <f t="shared" si="4"/>
        <v>0</v>
      </c>
      <c r="L82" s="7" t="str">
        <f>IFERROR(IF(J82/J78&gt;15%,"PŘEKROČENÍ 15% NA REŽIE",""),"")</f>
        <v/>
      </c>
      <c r="M82" s="7" t="str">
        <f>IF(L82="","",1)</f>
        <v/>
      </c>
      <c r="S82" s="11"/>
      <c r="T82"/>
      <c r="U82"/>
      <c r="V82"/>
      <c r="W82"/>
      <c r="X82"/>
      <c r="Y82"/>
    </row>
    <row r="83" spans="1:25" x14ac:dyDescent="0.25">
      <c r="B83" s="144"/>
      <c r="C83" s="145"/>
      <c r="D83" s="121" t="s">
        <v>42</v>
      </c>
      <c r="E83" s="122"/>
      <c r="F83" s="122"/>
      <c r="G83" s="123"/>
      <c r="H83" s="47" t="s">
        <v>37</v>
      </c>
      <c r="I83" s="48" t="s">
        <v>6</v>
      </c>
      <c r="J83" s="6"/>
      <c r="K83" s="49">
        <f t="shared" si="4"/>
        <v>0</v>
      </c>
      <c r="L83" s="7" t="str">
        <f>IFERROR(IF(J83/J79&gt;15%,"PŘEKROČENÍ 15% NA REŽIE",""),"")</f>
        <v/>
      </c>
      <c r="M83" s="7" t="str">
        <f>IF(L83="","",1)</f>
        <v/>
      </c>
      <c r="S83" s="11"/>
      <c r="T83"/>
      <c r="U83"/>
      <c r="V83"/>
      <c r="W83"/>
      <c r="X83"/>
      <c r="Y83"/>
    </row>
    <row r="84" spans="1:25" ht="12.75" customHeight="1" x14ac:dyDescent="0.25">
      <c r="B84" s="142" t="s">
        <v>4</v>
      </c>
      <c r="C84" s="143" t="s">
        <v>4</v>
      </c>
      <c r="D84" s="121" t="s">
        <v>45</v>
      </c>
      <c r="E84" s="122"/>
      <c r="F84" s="122"/>
      <c r="G84" s="123"/>
      <c r="H84" s="47" t="s">
        <v>38</v>
      </c>
      <c r="I84" s="48" t="s">
        <v>5</v>
      </c>
      <c r="J84" s="6"/>
      <c r="K84" s="49">
        <f t="shared" si="4"/>
        <v>0</v>
      </c>
      <c r="S84" s="11"/>
      <c r="T84"/>
      <c r="U84"/>
      <c r="V84"/>
      <c r="W84"/>
      <c r="X84"/>
      <c r="Y84"/>
    </row>
    <row r="85" spans="1:25" ht="15.75" thickBot="1" x14ac:dyDescent="0.3">
      <c r="B85" s="144"/>
      <c r="C85" s="145"/>
      <c r="D85" s="121" t="s">
        <v>41</v>
      </c>
      <c r="E85" s="122"/>
      <c r="F85" s="122"/>
      <c r="G85" s="123"/>
      <c r="H85" s="47" t="s">
        <v>39</v>
      </c>
      <c r="I85" s="48" t="s">
        <v>6</v>
      </c>
      <c r="J85" s="6"/>
      <c r="K85" s="49">
        <f t="shared" si="4"/>
        <v>0</v>
      </c>
      <c r="S85" s="11"/>
      <c r="T85"/>
      <c r="U85"/>
      <c r="V85"/>
      <c r="W85"/>
      <c r="X85"/>
      <c r="Y85"/>
    </row>
    <row r="86" spans="1:25" ht="13.5" customHeight="1" thickBot="1" x14ac:dyDescent="0.3">
      <c r="A86" s="28"/>
      <c r="B86" s="50"/>
      <c r="C86" s="51"/>
      <c r="D86" s="54"/>
      <c r="E86" s="52"/>
      <c r="F86" s="52"/>
      <c r="G86" s="52"/>
      <c r="H86" s="53"/>
      <c r="I86" s="54"/>
      <c r="J86" s="55">
        <f t="shared" ref="J86" si="5">SUM(J76:J85)</f>
        <v>0</v>
      </c>
      <c r="K86" s="65">
        <f t="shared" si="4"/>
        <v>0</v>
      </c>
      <c r="M86" s="28"/>
      <c r="N86" s="28"/>
      <c r="O86" s="28"/>
      <c r="P86" s="28"/>
      <c r="Q86" s="28"/>
      <c r="R86" s="28"/>
      <c r="S86" s="11"/>
      <c r="T86"/>
      <c r="U86"/>
      <c r="V86"/>
      <c r="W86"/>
      <c r="X86"/>
      <c r="Y86"/>
    </row>
    <row r="87" spans="1:25" ht="13.5" customHeight="1" x14ac:dyDescent="0.25">
      <c r="A87" s="28"/>
      <c r="B87" s="50"/>
      <c r="C87" s="51"/>
      <c r="D87" s="52"/>
      <c r="E87" s="52"/>
      <c r="F87" s="52"/>
      <c r="G87" s="52"/>
      <c r="H87" s="53"/>
      <c r="I87" s="57" t="s">
        <v>5</v>
      </c>
      <c r="J87" s="58">
        <f>J76+J78+J80+J82+J84</f>
        <v>0</v>
      </c>
      <c r="K87" s="66">
        <f t="shared" si="4"/>
        <v>0</v>
      </c>
      <c r="M87" s="28"/>
      <c r="N87" s="28"/>
      <c r="O87" s="28"/>
      <c r="P87" s="28"/>
      <c r="Q87" s="28"/>
      <c r="R87" s="28"/>
      <c r="S87" s="11"/>
      <c r="T87"/>
      <c r="U87"/>
      <c r="V87"/>
      <c r="W87"/>
      <c r="X87"/>
      <c r="Y87"/>
    </row>
    <row r="88" spans="1:25" ht="13.5" customHeight="1" thickBot="1" x14ac:dyDescent="0.3">
      <c r="A88" s="28"/>
      <c r="B88" s="50"/>
      <c r="C88" s="51"/>
      <c r="D88" s="52"/>
      <c r="E88" s="52"/>
      <c r="F88" s="52"/>
      <c r="G88" s="52"/>
      <c r="H88" s="53"/>
      <c r="I88" s="60" t="s">
        <v>6</v>
      </c>
      <c r="J88" s="61">
        <f>J77+J79+J81+J83+J85</f>
        <v>0</v>
      </c>
      <c r="K88" s="62">
        <f t="shared" si="4"/>
        <v>0</v>
      </c>
      <c r="M88" s="28"/>
      <c r="N88" s="28"/>
      <c r="O88" s="28"/>
      <c r="P88" s="28"/>
      <c r="Q88" s="28"/>
      <c r="R88" s="28"/>
      <c r="S88" s="11"/>
      <c r="T88"/>
      <c r="U88"/>
      <c r="V88"/>
      <c r="W88"/>
      <c r="X88"/>
      <c r="Y88"/>
    </row>
    <row r="89" spans="1:25" x14ac:dyDescent="0.25">
      <c r="L89" s="64"/>
      <c r="M89" s="64"/>
      <c r="N89" s="64"/>
      <c r="O89" s="64"/>
      <c r="P89" s="64"/>
      <c r="Q89" s="64"/>
      <c r="R89" s="64"/>
      <c r="S89" s="11"/>
      <c r="T89"/>
      <c r="U89"/>
      <c r="V89"/>
      <c r="W89"/>
      <c r="X89"/>
      <c r="Y89"/>
    </row>
    <row r="90" spans="1:25" ht="24" x14ac:dyDescent="0.25">
      <c r="B90" s="44" t="str">
        <f>IF(G19=0,"",G19)</f>
        <v>3. Partner</v>
      </c>
      <c r="C90" s="45"/>
      <c r="D90" s="45"/>
      <c r="E90" s="45"/>
      <c r="F90" s="45"/>
      <c r="G90" s="45"/>
      <c r="H90" s="46" t="s">
        <v>54</v>
      </c>
      <c r="I90" s="46" t="s">
        <v>55</v>
      </c>
      <c r="J90" s="46" t="s">
        <v>127</v>
      </c>
      <c r="K90" s="46" t="s">
        <v>52</v>
      </c>
      <c r="S90" s="11"/>
      <c r="T90"/>
      <c r="U90"/>
      <c r="V90"/>
      <c r="W90"/>
      <c r="X90"/>
      <c r="Y90"/>
    </row>
    <row r="91" spans="1:25" x14ac:dyDescent="0.25">
      <c r="B91" s="142" t="s">
        <v>0</v>
      </c>
      <c r="C91" s="143" t="s">
        <v>0</v>
      </c>
      <c r="D91" s="67" t="s">
        <v>49</v>
      </c>
      <c r="E91" s="68"/>
      <c r="F91" s="68"/>
      <c r="G91" s="68"/>
      <c r="H91" s="47" t="s">
        <v>60</v>
      </c>
      <c r="I91" s="48" t="s">
        <v>5</v>
      </c>
      <c r="J91" s="6"/>
      <c r="K91" s="49">
        <f t="shared" ref="K91:K103" si="6">J91</f>
        <v>0</v>
      </c>
      <c r="S91" s="11"/>
      <c r="T91"/>
      <c r="U91"/>
      <c r="V91"/>
      <c r="W91"/>
      <c r="X91"/>
      <c r="Y91"/>
    </row>
    <row r="92" spans="1:25" x14ac:dyDescent="0.25">
      <c r="B92" s="144"/>
      <c r="C92" s="145"/>
      <c r="D92" s="67" t="s">
        <v>44</v>
      </c>
      <c r="E92" s="68"/>
      <c r="F92" s="68"/>
      <c r="G92" s="68"/>
      <c r="H92" s="47" t="s">
        <v>61</v>
      </c>
      <c r="I92" s="48" t="s">
        <v>6</v>
      </c>
      <c r="J92" s="6"/>
      <c r="K92" s="49">
        <f t="shared" si="6"/>
        <v>0</v>
      </c>
      <c r="S92" s="11"/>
      <c r="T92"/>
      <c r="U92"/>
      <c r="V92"/>
      <c r="W92"/>
      <c r="X92"/>
      <c r="Y92"/>
    </row>
    <row r="93" spans="1:25" ht="12.75" customHeight="1" x14ac:dyDescent="0.25">
      <c r="B93" s="142" t="s">
        <v>1</v>
      </c>
      <c r="C93" s="143" t="s">
        <v>1</v>
      </c>
      <c r="D93" s="67" t="s">
        <v>48</v>
      </c>
      <c r="E93" s="68"/>
      <c r="F93" s="68"/>
      <c r="G93" s="68"/>
      <c r="H93" s="47" t="s">
        <v>62</v>
      </c>
      <c r="I93" s="48" t="s">
        <v>5</v>
      </c>
      <c r="J93" s="6"/>
      <c r="K93" s="49">
        <f t="shared" si="6"/>
        <v>0</v>
      </c>
      <c r="S93" s="11"/>
      <c r="T93"/>
      <c r="U93"/>
      <c r="V93"/>
      <c r="W93"/>
      <c r="X93"/>
      <c r="Y93"/>
    </row>
    <row r="94" spans="1:25" x14ac:dyDescent="0.25">
      <c r="B94" s="144"/>
      <c r="C94" s="145"/>
      <c r="D94" s="67" t="s">
        <v>40</v>
      </c>
      <c r="E94" s="68"/>
      <c r="F94" s="68"/>
      <c r="G94" s="68"/>
      <c r="H94" s="47" t="s">
        <v>63</v>
      </c>
      <c r="I94" s="48" t="s">
        <v>6</v>
      </c>
      <c r="J94" s="6"/>
      <c r="K94" s="49">
        <f t="shared" si="6"/>
        <v>0</v>
      </c>
      <c r="S94" s="11"/>
      <c r="T94"/>
      <c r="U94"/>
      <c r="V94"/>
      <c r="W94"/>
      <c r="X94"/>
      <c r="Y94"/>
    </row>
    <row r="95" spans="1:25" ht="12.75" customHeight="1" x14ac:dyDescent="0.25">
      <c r="B95" s="142" t="s">
        <v>2</v>
      </c>
      <c r="C95" s="143" t="s">
        <v>2</v>
      </c>
      <c r="D95" s="67" t="s">
        <v>47</v>
      </c>
      <c r="E95" s="68"/>
      <c r="F95" s="68"/>
      <c r="G95" s="68"/>
      <c r="H95" s="47" t="s">
        <v>64</v>
      </c>
      <c r="I95" s="48" t="s">
        <v>5</v>
      </c>
      <c r="J95" s="6"/>
      <c r="K95" s="49">
        <f t="shared" si="6"/>
        <v>0</v>
      </c>
      <c r="S95" s="11"/>
      <c r="T95"/>
      <c r="U95"/>
      <c r="V95"/>
      <c r="W95"/>
      <c r="X95"/>
      <c r="Y95"/>
    </row>
    <row r="96" spans="1:25" x14ac:dyDescent="0.25">
      <c r="B96" s="144"/>
      <c r="C96" s="145"/>
      <c r="D96" s="67" t="s">
        <v>43</v>
      </c>
      <c r="E96" s="68"/>
      <c r="F96" s="68"/>
      <c r="G96" s="68"/>
      <c r="H96" s="47" t="s">
        <v>65</v>
      </c>
      <c r="I96" s="48" t="s">
        <v>6</v>
      </c>
      <c r="J96" s="6"/>
      <c r="K96" s="49">
        <f t="shared" si="6"/>
        <v>0</v>
      </c>
      <c r="S96" s="11"/>
      <c r="T96"/>
      <c r="U96"/>
      <c r="V96"/>
      <c r="W96"/>
      <c r="X96"/>
      <c r="Y96"/>
    </row>
    <row r="97" spans="1:25" ht="12.75" customHeight="1" x14ac:dyDescent="0.25">
      <c r="B97" s="142" t="s">
        <v>3</v>
      </c>
      <c r="C97" s="143" t="s">
        <v>3</v>
      </c>
      <c r="D97" s="67" t="s">
        <v>46</v>
      </c>
      <c r="E97" s="68"/>
      <c r="F97" s="68"/>
      <c r="G97" s="68"/>
      <c r="H97" s="47" t="s">
        <v>66</v>
      </c>
      <c r="I97" s="48" t="s">
        <v>5</v>
      </c>
      <c r="J97" s="6"/>
      <c r="K97" s="49">
        <f t="shared" si="6"/>
        <v>0</v>
      </c>
      <c r="L97" s="7" t="str">
        <f>IFERROR(IF(J97/J93&gt;15%,"PŘEKROČENÍ 15% NA REŽIE",""),"")</f>
        <v/>
      </c>
      <c r="M97" s="7" t="str">
        <f>IF(L97="","",1)</f>
        <v/>
      </c>
      <c r="S97" s="11"/>
      <c r="T97"/>
      <c r="U97"/>
      <c r="V97"/>
      <c r="W97"/>
      <c r="X97"/>
      <c r="Y97"/>
    </row>
    <row r="98" spans="1:25" x14ac:dyDescent="0.25">
      <c r="B98" s="144"/>
      <c r="C98" s="145"/>
      <c r="D98" s="67" t="s">
        <v>42</v>
      </c>
      <c r="E98" s="68"/>
      <c r="F98" s="68"/>
      <c r="G98" s="68"/>
      <c r="H98" s="47" t="s">
        <v>67</v>
      </c>
      <c r="I98" s="48" t="s">
        <v>6</v>
      </c>
      <c r="J98" s="6"/>
      <c r="K98" s="49">
        <f t="shared" si="6"/>
        <v>0</v>
      </c>
      <c r="L98" s="7" t="str">
        <f>IFERROR(IF(J98/J94&gt;15%,"PŘEKROČENÍ 15% NA REŽIE",""),"")</f>
        <v/>
      </c>
      <c r="M98" s="7" t="str">
        <f>IF(L98="","",1)</f>
        <v/>
      </c>
      <c r="S98" s="11"/>
      <c r="T98"/>
      <c r="U98"/>
      <c r="V98"/>
      <c r="W98"/>
      <c r="X98"/>
      <c r="Y98"/>
    </row>
    <row r="99" spans="1:25" ht="12.75" customHeight="1" x14ac:dyDescent="0.25">
      <c r="B99" s="142" t="s">
        <v>4</v>
      </c>
      <c r="C99" s="143" t="s">
        <v>4</v>
      </c>
      <c r="D99" s="67" t="s">
        <v>45</v>
      </c>
      <c r="E99" s="68"/>
      <c r="F99" s="68"/>
      <c r="G99" s="68"/>
      <c r="H99" s="47" t="s">
        <v>68</v>
      </c>
      <c r="I99" s="48" t="s">
        <v>5</v>
      </c>
      <c r="J99" s="6"/>
      <c r="K99" s="49">
        <f t="shared" si="6"/>
        <v>0</v>
      </c>
      <c r="S99" s="11"/>
      <c r="T99"/>
      <c r="U99"/>
      <c r="V99"/>
      <c r="W99"/>
      <c r="X99"/>
      <c r="Y99"/>
    </row>
    <row r="100" spans="1:25" ht="15.75" thickBot="1" x14ac:dyDescent="0.3">
      <c r="B100" s="144"/>
      <c r="C100" s="145"/>
      <c r="D100" s="67" t="s">
        <v>41</v>
      </c>
      <c r="E100" s="68"/>
      <c r="F100" s="68"/>
      <c r="G100" s="68"/>
      <c r="H100" s="47" t="s">
        <v>69</v>
      </c>
      <c r="I100" s="48" t="s">
        <v>6</v>
      </c>
      <c r="J100" s="6"/>
      <c r="K100" s="49">
        <f t="shared" si="6"/>
        <v>0</v>
      </c>
      <c r="S100" s="11"/>
      <c r="T100"/>
      <c r="U100"/>
      <c r="V100"/>
      <c r="W100"/>
      <c r="X100"/>
      <c r="Y100"/>
    </row>
    <row r="101" spans="1:25" ht="13.5" customHeight="1" thickBot="1" x14ac:dyDescent="0.3">
      <c r="A101" s="28"/>
      <c r="B101" s="50"/>
      <c r="C101" s="51"/>
      <c r="D101" s="52"/>
      <c r="E101" s="52"/>
      <c r="F101" s="52"/>
      <c r="G101" s="52"/>
      <c r="H101" s="53"/>
      <c r="I101" s="54"/>
      <c r="J101" s="55">
        <f t="shared" ref="J101" si="7">SUM(J91:J100)</f>
        <v>0</v>
      </c>
      <c r="K101" s="65">
        <f t="shared" si="6"/>
        <v>0</v>
      </c>
      <c r="M101" s="28"/>
      <c r="N101" s="28"/>
      <c r="O101" s="28"/>
      <c r="P101" s="28"/>
      <c r="Q101" s="28"/>
      <c r="R101" s="28"/>
      <c r="S101" s="11"/>
      <c r="T101"/>
      <c r="U101"/>
      <c r="V101"/>
      <c r="W101"/>
      <c r="X101"/>
      <c r="Y101"/>
    </row>
    <row r="102" spans="1:25" ht="13.5" customHeight="1" x14ac:dyDescent="0.25">
      <c r="A102" s="28"/>
      <c r="B102" s="50"/>
      <c r="C102" s="51"/>
      <c r="D102" s="52"/>
      <c r="E102" s="52"/>
      <c r="F102" s="52"/>
      <c r="G102" s="52"/>
      <c r="H102" s="53"/>
      <c r="I102" s="57" t="s">
        <v>5</v>
      </c>
      <c r="J102" s="58">
        <f>J91+J93+J95+J97+J99</f>
        <v>0</v>
      </c>
      <c r="K102" s="66">
        <f t="shared" si="6"/>
        <v>0</v>
      </c>
      <c r="M102" s="28"/>
      <c r="N102" s="28"/>
      <c r="O102" s="28"/>
      <c r="P102" s="28"/>
      <c r="Q102" s="28"/>
      <c r="R102" s="28"/>
      <c r="S102" s="11"/>
      <c r="T102"/>
      <c r="U102"/>
      <c r="V102"/>
      <c r="W102"/>
      <c r="X102"/>
      <c r="Y102"/>
    </row>
    <row r="103" spans="1:25" ht="13.5" customHeight="1" thickBot="1" x14ac:dyDescent="0.3">
      <c r="A103" s="28"/>
      <c r="B103" s="50"/>
      <c r="C103" s="51"/>
      <c r="D103" s="52"/>
      <c r="E103" s="52"/>
      <c r="F103" s="52"/>
      <c r="G103" s="52"/>
      <c r="H103" s="53"/>
      <c r="I103" s="60" t="s">
        <v>6</v>
      </c>
      <c r="J103" s="61">
        <f>J92+J94+J96+J98+J100</f>
        <v>0</v>
      </c>
      <c r="K103" s="62">
        <f t="shared" si="6"/>
        <v>0</v>
      </c>
      <c r="M103" s="28"/>
      <c r="N103" s="28"/>
      <c r="O103" s="28"/>
      <c r="P103" s="28"/>
      <c r="Q103" s="28"/>
      <c r="R103" s="28"/>
      <c r="S103" s="11"/>
      <c r="T103"/>
      <c r="U103"/>
      <c r="V103"/>
      <c r="W103"/>
      <c r="X103"/>
      <c r="Y103"/>
    </row>
    <row r="104" spans="1:25" x14ac:dyDescent="0.25">
      <c r="L104" s="64"/>
      <c r="M104" s="64"/>
      <c r="N104" s="64"/>
      <c r="O104" s="64"/>
      <c r="P104" s="64"/>
      <c r="Q104" s="64"/>
      <c r="R104" s="64"/>
      <c r="S104" s="11"/>
      <c r="T104"/>
      <c r="U104"/>
      <c r="V104"/>
      <c r="W104"/>
      <c r="X104"/>
      <c r="Y104"/>
    </row>
    <row r="105" spans="1:25" ht="24" customHeight="1" x14ac:dyDescent="0.25">
      <c r="B105" s="44" t="str">
        <f>IF(D26=0,"",D26)</f>
        <v>4. Partner</v>
      </c>
      <c r="C105" s="45"/>
      <c r="D105" s="45"/>
      <c r="E105" s="45"/>
      <c r="F105" s="45"/>
      <c r="G105" s="45"/>
      <c r="H105" s="46" t="s">
        <v>54</v>
      </c>
      <c r="I105" s="46" t="s">
        <v>55</v>
      </c>
      <c r="J105" s="46" t="s">
        <v>127</v>
      </c>
      <c r="K105" s="46" t="s">
        <v>52</v>
      </c>
      <c r="S105" s="11"/>
      <c r="T105"/>
      <c r="U105"/>
      <c r="V105"/>
      <c r="W105"/>
      <c r="X105"/>
      <c r="Y105"/>
    </row>
    <row r="106" spans="1:25" x14ac:dyDescent="0.25">
      <c r="B106" s="142" t="s">
        <v>0</v>
      </c>
      <c r="C106" s="143"/>
      <c r="D106" s="67" t="s">
        <v>49</v>
      </c>
      <c r="E106" s="68"/>
      <c r="F106" s="68"/>
      <c r="G106" s="68"/>
      <c r="H106" s="47" t="s">
        <v>70</v>
      </c>
      <c r="I106" s="48" t="s">
        <v>5</v>
      </c>
      <c r="J106" s="6"/>
      <c r="K106" s="49">
        <f t="shared" ref="K106:K118" si="8">J106</f>
        <v>0</v>
      </c>
      <c r="S106" s="11"/>
      <c r="T106"/>
      <c r="U106"/>
      <c r="V106"/>
      <c r="W106"/>
      <c r="X106"/>
      <c r="Y106"/>
    </row>
    <row r="107" spans="1:25" x14ac:dyDescent="0.25">
      <c r="B107" s="144"/>
      <c r="C107" s="145"/>
      <c r="D107" s="67" t="s">
        <v>44</v>
      </c>
      <c r="E107" s="68"/>
      <c r="F107" s="68"/>
      <c r="G107" s="68"/>
      <c r="H107" s="47" t="s">
        <v>71</v>
      </c>
      <c r="I107" s="48" t="s">
        <v>6</v>
      </c>
      <c r="J107" s="6"/>
      <c r="K107" s="49">
        <f t="shared" si="8"/>
        <v>0</v>
      </c>
      <c r="S107" s="11"/>
      <c r="T107"/>
      <c r="U107"/>
      <c r="V107"/>
      <c r="W107"/>
      <c r="X107"/>
      <c r="Y107"/>
    </row>
    <row r="108" spans="1:25" ht="12.75" customHeight="1" x14ac:dyDescent="0.25">
      <c r="B108" s="142" t="s">
        <v>1</v>
      </c>
      <c r="C108" s="143"/>
      <c r="D108" s="67" t="s">
        <v>48</v>
      </c>
      <c r="E108" s="68"/>
      <c r="F108" s="68"/>
      <c r="G108" s="68"/>
      <c r="H108" s="47" t="s">
        <v>72</v>
      </c>
      <c r="I108" s="48" t="s">
        <v>5</v>
      </c>
      <c r="J108" s="6"/>
      <c r="K108" s="49">
        <f t="shared" si="8"/>
        <v>0</v>
      </c>
      <c r="S108" s="11"/>
      <c r="T108"/>
      <c r="U108"/>
      <c r="V108"/>
      <c r="W108"/>
      <c r="X108"/>
      <c r="Y108"/>
    </row>
    <row r="109" spans="1:25" x14ac:dyDescent="0.25">
      <c r="B109" s="144"/>
      <c r="C109" s="145"/>
      <c r="D109" s="67" t="s">
        <v>40</v>
      </c>
      <c r="E109" s="68"/>
      <c r="F109" s="68"/>
      <c r="G109" s="68"/>
      <c r="H109" s="47" t="s">
        <v>73</v>
      </c>
      <c r="I109" s="48" t="s">
        <v>6</v>
      </c>
      <c r="J109" s="6"/>
      <c r="K109" s="49">
        <f t="shared" si="8"/>
        <v>0</v>
      </c>
      <c r="S109" s="11"/>
      <c r="T109"/>
      <c r="U109"/>
      <c r="V109"/>
      <c r="W109"/>
      <c r="X109"/>
      <c r="Y109"/>
    </row>
    <row r="110" spans="1:25" ht="12.75" customHeight="1" x14ac:dyDescent="0.25">
      <c r="B110" s="142" t="s">
        <v>2</v>
      </c>
      <c r="C110" s="143"/>
      <c r="D110" s="67" t="s">
        <v>47</v>
      </c>
      <c r="E110" s="68"/>
      <c r="F110" s="68"/>
      <c r="G110" s="68"/>
      <c r="H110" s="47" t="s">
        <v>74</v>
      </c>
      <c r="I110" s="48" t="s">
        <v>5</v>
      </c>
      <c r="J110" s="6"/>
      <c r="K110" s="49">
        <f t="shared" si="8"/>
        <v>0</v>
      </c>
      <c r="S110" s="11"/>
      <c r="T110"/>
      <c r="U110"/>
      <c r="V110"/>
      <c r="W110"/>
      <c r="X110"/>
      <c r="Y110"/>
    </row>
    <row r="111" spans="1:25" x14ac:dyDescent="0.25">
      <c r="B111" s="144"/>
      <c r="C111" s="145"/>
      <c r="D111" s="67" t="s">
        <v>43</v>
      </c>
      <c r="E111" s="68"/>
      <c r="F111" s="68"/>
      <c r="G111" s="68"/>
      <c r="H111" s="47" t="s">
        <v>75</v>
      </c>
      <c r="I111" s="48" t="s">
        <v>6</v>
      </c>
      <c r="J111" s="6"/>
      <c r="K111" s="49">
        <f t="shared" si="8"/>
        <v>0</v>
      </c>
      <c r="S111" s="11"/>
      <c r="T111"/>
      <c r="U111"/>
      <c r="V111"/>
      <c r="W111"/>
      <c r="X111"/>
      <c r="Y111"/>
    </row>
    <row r="112" spans="1:25" ht="12.75" customHeight="1" x14ac:dyDescent="0.25">
      <c r="B112" s="146" t="s">
        <v>3</v>
      </c>
      <c r="C112" s="143"/>
      <c r="D112" s="67" t="s">
        <v>46</v>
      </c>
      <c r="E112" s="68"/>
      <c r="F112" s="68"/>
      <c r="G112" s="68"/>
      <c r="H112" s="47" t="s">
        <v>76</v>
      </c>
      <c r="I112" s="48" t="s">
        <v>5</v>
      </c>
      <c r="J112" s="6"/>
      <c r="K112" s="49">
        <f t="shared" si="8"/>
        <v>0</v>
      </c>
      <c r="L112" s="7" t="str">
        <f>IFERROR(IF(J112/J108&gt;15%,"PŘEKROČENÍ 15% NA REŽIE",""),"")</f>
        <v/>
      </c>
      <c r="M112" s="7" t="str">
        <f>IF(L112="","",1)</f>
        <v/>
      </c>
      <c r="S112" s="11"/>
      <c r="T112"/>
      <c r="U112"/>
      <c r="V112"/>
      <c r="W112"/>
      <c r="X112"/>
      <c r="Y112"/>
    </row>
    <row r="113" spans="1:25" x14ac:dyDescent="0.25">
      <c r="B113" s="144"/>
      <c r="C113" s="145"/>
      <c r="D113" s="67" t="s">
        <v>42</v>
      </c>
      <c r="E113" s="68"/>
      <c r="F113" s="68"/>
      <c r="G113" s="68"/>
      <c r="H113" s="47" t="s">
        <v>77</v>
      </c>
      <c r="I113" s="48" t="s">
        <v>6</v>
      </c>
      <c r="J113" s="6"/>
      <c r="K113" s="49">
        <f t="shared" si="8"/>
        <v>0</v>
      </c>
      <c r="L113" s="7" t="str">
        <f>IFERROR(IF(J113/J109&gt;15%,"PŘEKROČENÍ 15% NA REŽIE",""),"")</f>
        <v/>
      </c>
      <c r="M113" s="7" t="str">
        <f>IF(L113="","",1)</f>
        <v/>
      </c>
      <c r="S113" s="11"/>
      <c r="T113"/>
      <c r="U113"/>
      <c r="V113"/>
      <c r="W113"/>
      <c r="X113"/>
      <c r="Y113"/>
    </row>
    <row r="114" spans="1:25" ht="12.75" customHeight="1" x14ac:dyDescent="0.25">
      <c r="B114" s="142" t="s">
        <v>4</v>
      </c>
      <c r="C114" s="143"/>
      <c r="D114" s="67" t="s">
        <v>45</v>
      </c>
      <c r="E114" s="68"/>
      <c r="F114" s="68"/>
      <c r="G114" s="68"/>
      <c r="H114" s="47" t="s">
        <v>78</v>
      </c>
      <c r="I114" s="48" t="s">
        <v>5</v>
      </c>
      <c r="J114" s="6"/>
      <c r="K114" s="49">
        <f t="shared" si="8"/>
        <v>0</v>
      </c>
      <c r="S114" s="11"/>
      <c r="T114"/>
      <c r="U114"/>
      <c r="V114"/>
      <c r="W114"/>
      <c r="X114"/>
      <c r="Y114"/>
    </row>
    <row r="115" spans="1:25" ht="15.75" thickBot="1" x14ac:dyDescent="0.3">
      <c r="B115" s="144"/>
      <c r="C115" s="145"/>
      <c r="D115" s="67" t="s">
        <v>41</v>
      </c>
      <c r="E115" s="68"/>
      <c r="F115" s="68"/>
      <c r="G115" s="68"/>
      <c r="H115" s="47" t="s">
        <v>79</v>
      </c>
      <c r="I115" s="48" t="s">
        <v>6</v>
      </c>
      <c r="J115" s="6"/>
      <c r="K115" s="49">
        <f t="shared" si="8"/>
        <v>0</v>
      </c>
      <c r="S115" s="11"/>
      <c r="T115"/>
      <c r="U115"/>
      <c r="V115"/>
      <c r="W115"/>
      <c r="X115"/>
      <c r="Y115"/>
    </row>
    <row r="116" spans="1:25" ht="13.5" customHeight="1" thickBot="1" x14ac:dyDescent="0.3">
      <c r="A116" s="28"/>
      <c r="B116" s="50"/>
      <c r="C116" s="51"/>
      <c r="D116" s="52"/>
      <c r="E116" s="52"/>
      <c r="F116" s="52"/>
      <c r="G116" s="52"/>
      <c r="H116" s="53"/>
      <c r="I116" s="54"/>
      <c r="J116" s="55">
        <f t="shared" ref="J116" si="9">SUM(J106:J115)</f>
        <v>0</v>
      </c>
      <c r="K116" s="65">
        <f t="shared" si="8"/>
        <v>0</v>
      </c>
      <c r="M116" s="28"/>
      <c r="N116" s="28"/>
      <c r="O116" s="28"/>
      <c r="P116" s="28"/>
      <c r="Q116" s="28"/>
      <c r="R116" s="28"/>
      <c r="S116" s="11"/>
      <c r="T116"/>
      <c r="U116"/>
      <c r="V116"/>
      <c r="W116"/>
      <c r="X116"/>
      <c r="Y116"/>
    </row>
    <row r="117" spans="1:25" ht="13.5" customHeight="1" x14ac:dyDescent="0.25">
      <c r="A117" s="28"/>
      <c r="B117" s="50"/>
      <c r="C117" s="51"/>
      <c r="D117" s="52"/>
      <c r="E117" s="52"/>
      <c r="F117" s="52"/>
      <c r="G117" s="52"/>
      <c r="H117" s="53"/>
      <c r="I117" s="57" t="s">
        <v>5</v>
      </c>
      <c r="J117" s="58">
        <f>J106+J108+J110+J112+J114</f>
        <v>0</v>
      </c>
      <c r="K117" s="66">
        <f t="shared" si="8"/>
        <v>0</v>
      </c>
      <c r="M117" s="28"/>
      <c r="N117" s="28"/>
      <c r="O117" s="28"/>
      <c r="P117" s="28"/>
      <c r="Q117" s="28"/>
      <c r="R117" s="28"/>
      <c r="S117" s="11"/>
      <c r="T117"/>
      <c r="U117"/>
      <c r="V117"/>
      <c r="W117"/>
      <c r="X117"/>
      <c r="Y117"/>
    </row>
    <row r="118" spans="1:25" ht="13.5" customHeight="1" thickBot="1" x14ac:dyDescent="0.3">
      <c r="A118" s="28"/>
      <c r="B118" s="50"/>
      <c r="C118" s="51"/>
      <c r="D118" s="52"/>
      <c r="E118" s="52"/>
      <c r="F118" s="52"/>
      <c r="G118" s="52"/>
      <c r="H118" s="53"/>
      <c r="I118" s="60" t="s">
        <v>6</v>
      </c>
      <c r="J118" s="61">
        <f>J107+J109+J111+J113+J115</f>
        <v>0</v>
      </c>
      <c r="K118" s="62">
        <f t="shared" si="8"/>
        <v>0</v>
      </c>
      <c r="M118" s="28"/>
      <c r="N118" s="28"/>
      <c r="O118" s="28"/>
      <c r="P118" s="28"/>
      <c r="Q118" s="28"/>
      <c r="R118" s="28"/>
      <c r="S118" s="11"/>
      <c r="T118"/>
      <c r="U118"/>
      <c r="V118"/>
      <c r="W118"/>
      <c r="X118"/>
      <c r="Y118"/>
    </row>
    <row r="119" spans="1:25" x14ac:dyDescent="0.25">
      <c r="L119" s="64"/>
      <c r="M119" s="64"/>
      <c r="N119" s="64"/>
      <c r="O119" s="64"/>
      <c r="P119" s="64"/>
      <c r="Q119" s="64"/>
      <c r="R119" s="64"/>
      <c r="S119" s="11"/>
      <c r="T119"/>
      <c r="U119"/>
      <c r="V119"/>
      <c r="W119"/>
      <c r="X119"/>
      <c r="Y119"/>
    </row>
    <row r="120" spans="1:25" ht="24" customHeight="1" x14ac:dyDescent="0.25">
      <c r="B120" s="44" t="str">
        <f>IF(G26=0,"",G26)</f>
        <v>5. Partner</v>
      </c>
      <c r="C120" s="45"/>
      <c r="D120" s="45"/>
      <c r="E120" s="45"/>
      <c r="F120" s="45"/>
      <c r="G120" s="45"/>
      <c r="H120" s="46" t="s">
        <v>54</v>
      </c>
      <c r="I120" s="46" t="s">
        <v>55</v>
      </c>
      <c r="J120" s="46" t="s">
        <v>127</v>
      </c>
      <c r="K120" s="46" t="s">
        <v>52</v>
      </c>
      <c r="S120" s="11"/>
      <c r="T120"/>
      <c r="U120"/>
      <c r="V120"/>
      <c r="W120"/>
      <c r="X120"/>
      <c r="Y120"/>
    </row>
    <row r="121" spans="1:25" x14ac:dyDescent="0.25">
      <c r="B121" s="142" t="s">
        <v>0</v>
      </c>
      <c r="C121" s="143"/>
      <c r="D121" s="67" t="s">
        <v>49</v>
      </c>
      <c r="E121" s="68"/>
      <c r="F121" s="68"/>
      <c r="G121" s="68"/>
      <c r="H121" s="47" t="s">
        <v>80</v>
      </c>
      <c r="I121" s="48" t="s">
        <v>5</v>
      </c>
      <c r="J121" s="6"/>
      <c r="K121" s="49">
        <f t="shared" ref="K121:K133" si="10">J121</f>
        <v>0</v>
      </c>
      <c r="S121" s="11"/>
      <c r="T121"/>
      <c r="U121"/>
      <c r="V121"/>
      <c r="W121"/>
      <c r="X121"/>
      <c r="Y121"/>
    </row>
    <row r="122" spans="1:25" x14ac:dyDescent="0.25">
      <c r="B122" s="144"/>
      <c r="C122" s="145"/>
      <c r="D122" s="67" t="s">
        <v>44</v>
      </c>
      <c r="E122" s="68"/>
      <c r="F122" s="68"/>
      <c r="G122" s="68"/>
      <c r="H122" s="47" t="s">
        <v>81</v>
      </c>
      <c r="I122" s="48" t="s">
        <v>6</v>
      </c>
      <c r="J122" s="6"/>
      <c r="K122" s="49">
        <f t="shared" si="10"/>
        <v>0</v>
      </c>
      <c r="S122" s="11"/>
      <c r="T122"/>
      <c r="U122"/>
      <c r="V122"/>
      <c r="W122"/>
      <c r="X122"/>
      <c r="Y122"/>
    </row>
    <row r="123" spans="1:25" ht="12.75" customHeight="1" x14ac:dyDescent="0.25">
      <c r="B123" s="142" t="s">
        <v>1</v>
      </c>
      <c r="C123" s="143"/>
      <c r="D123" s="67" t="s">
        <v>48</v>
      </c>
      <c r="E123" s="68"/>
      <c r="F123" s="68"/>
      <c r="G123" s="68"/>
      <c r="H123" s="47" t="s">
        <v>82</v>
      </c>
      <c r="I123" s="48" t="s">
        <v>5</v>
      </c>
      <c r="J123" s="6"/>
      <c r="K123" s="49">
        <f t="shared" si="10"/>
        <v>0</v>
      </c>
      <c r="S123" s="11"/>
      <c r="T123"/>
      <c r="U123"/>
      <c r="V123"/>
      <c r="W123"/>
      <c r="X123"/>
      <c r="Y123"/>
    </row>
    <row r="124" spans="1:25" x14ac:dyDescent="0.25">
      <c r="B124" s="144"/>
      <c r="C124" s="145"/>
      <c r="D124" s="67" t="s">
        <v>40</v>
      </c>
      <c r="E124" s="68"/>
      <c r="F124" s="68"/>
      <c r="G124" s="68"/>
      <c r="H124" s="47" t="s">
        <v>83</v>
      </c>
      <c r="I124" s="48" t="s">
        <v>6</v>
      </c>
      <c r="J124" s="6"/>
      <c r="K124" s="49">
        <f t="shared" si="10"/>
        <v>0</v>
      </c>
      <c r="S124" s="11"/>
      <c r="T124"/>
      <c r="U124"/>
      <c r="V124"/>
      <c r="W124"/>
      <c r="X124"/>
      <c r="Y124"/>
    </row>
    <row r="125" spans="1:25" ht="12.75" customHeight="1" x14ac:dyDescent="0.25">
      <c r="B125" s="142" t="s">
        <v>2</v>
      </c>
      <c r="C125" s="143"/>
      <c r="D125" s="67" t="s">
        <v>47</v>
      </c>
      <c r="E125" s="68"/>
      <c r="F125" s="68"/>
      <c r="G125" s="68"/>
      <c r="H125" s="47" t="s">
        <v>84</v>
      </c>
      <c r="I125" s="48" t="s">
        <v>5</v>
      </c>
      <c r="J125" s="6"/>
      <c r="K125" s="49">
        <f t="shared" si="10"/>
        <v>0</v>
      </c>
      <c r="S125" s="11"/>
      <c r="T125"/>
      <c r="U125"/>
      <c r="V125"/>
      <c r="W125"/>
      <c r="X125"/>
      <c r="Y125"/>
    </row>
    <row r="126" spans="1:25" x14ac:dyDescent="0.25">
      <c r="B126" s="144"/>
      <c r="C126" s="145"/>
      <c r="D126" s="67" t="s">
        <v>43</v>
      </c>
      <c r="E126" s="68"/>
      <c r="F126" s="68"/>
      <c r="G126" s="68"/>
      <c r="H126" s="47" t="s">
        <v>85</v>
      </c>
      <c r="I126" s="48" t="s">
        <v>6</v>
      </c>
      <c r="J126" s="6"/>
      <c r="K126" s="49">
        <f t="shared" si="10"/>
        <v>0</v>
      </c>
      <c r="S126" s="11"/>
      <c r="T126"/>
      <c r="U126"/>
      <c r="V126"/>
      <c r="W126"/>
      <c r="X126"/>
      <c r="Y126"/>
    </row>
    <row r="127" spans="1:25" ht="12.75" customHeight="1" x14ac:dyDescent="0.25">
      <c r="B127" s="146" t="s">
        <v>3</v>
      </c>
      <c r="C127" s="143"/>
      <c r="D127" s="67" t="s">
        <v>46</v>
      </c>
      <c r="E127" s="68"/>
      <c r="F127" s="68"/>
      <c r="G127" s="68"/>
      <c r="H127" s="47" t="s">
        <v>86</v>
      </c>
      <c r="I127" s="48" t="s">
        <v>5</v>
      </c>
      <c r="J127" s="6"/>
      <c r="K127" s="49">
        <f t="shared" si="10"/>
        <v>0</v>
      </c>
      <c r="L127" s="7" t="str">
        <f>IFERROR(IF(J127/J123&gt;15%,"PŘEKROČENÍ 15% NA REŽIE",""),"")</f>
        <v/>
      </c>
      <c r="M127" s="7" t="str">
        <f>IF(L127="","",1)</f>
        <v/>
      </c>
      <c r="S127" s="11"/>
      <c r="T127"/>
      <c r="U127"/>
      <c r="V127"/>
      <c r="W127"/>
      <c r="X127"/>
      <c r="Y127"/>
    </row>
    <row r="128" spans="1:25" x14ac:dyDescent="0.25">
      <c r="B128" s="144"/>
      <c r="C128" s="145"/>
      <c r="D128" s="67" t="s">
        <v>42</v>
      </c>
      <c r="E128" s="68"/>
      <c r="F128" s="68"/>
      <c r="G128" s="68"/>
      <c r="H128" s="47" t="s">
        <v>87</v>
      </c>
      <c r="I128" s="48" t="s">
        <v>6</v>
      </c>
      <c r="J128" s="6"/>
      <c r="K128" s="49">
        <f t="shared" si="10"/>
        <v>0</v>
      </c>
      <c r="L128" s="7" t="str">
        <f>IFERROR(IF(J128/J124&gt;15%,"PŘEKROČENÍ 15% NA REŽIE",""),"")</f>
        <v/>
      </c>
      <c r="M128" s="7" t="str">
        <f>IF(L128="","",1)</f>
        <v/>
      </c>
      <c r="S128" s="11"/>
      <c r="T128"/>
      <c r="U128"/>
      <c r="V128"/>
      <c r="W128"/>
      <c r="X128"/>
      <c r="Y128"/>
    </row>
    <row r="129" spans="1:25" ht="12.75" customHeight="1" x14ac:dyDescent="0.25">
      <c r="B129" s="142" t="s">
        <v>4</v>
      </c>
      <c r="C129" s="143"/>
      <c r="D129" s="67" t="s">
        <v>45</v>
      </c>
      <c r="E129" s="68"/>
      <c r="F129" s="68"/>
      <c r="G129" s="68"/>
      <c r="H129" s="47" t="s">
        <v>88</v>
      </c>
      <c r="I129" s="48" t="s">
        <v>5</v>
      </c>
      <c r="J129" s="6"/>
      <c r="K129" s="49">
        <f t="shared" si="10"/>
        <v>0</v>
      </c>
      <c r="S129" s="11"/>
      <c r="T129"/>
      <c r="U129"/>
      <c r="V129"/>
      <c r="W129"/>
      <c r="X129"/>
      <c r="Y129"/>
    </row>
    <row r="130" spans="1:25" ht="15.75" thickBot="1" x14ac:dyDescent="0.3">
      <c r="B130" s="144"/>
      <c r="C130" s="145"/>
      <c r="D130" s="67" t="s">
        <v>41</v>
      </c>
      <c r="E130" s="68"/>
      <c r="F130" s="68"/>
      <c r="G130" s="68"/>
      <c r="H130" s="47" t="s">
        <v>89</v>
      </c>
      <c r="I130" s="48" t="s">
        <v>6</v>
      </c>
      <c r="J130" s="6"/>
      <c r="K130" s="49">
        <f t="shared" si="10"/>
        <v>0</v>
      </c>
      <c r="S130" s="11"/>
      <c r="T130"/>
      <c r="U130"/>
      <c r="V130"/>
      <c r="W130"/>
      <c r="X130"/>
      <c r="Y130"/>
    </row>
    <row r="131" spans="1:25" ht="13.5" customHeight="1" thickBot="1" x14ac:dyDescent="0.3">
      <c r="A131" s="28"/>
      <c r="B131" s="50"/>
      <c r="C131" s="51"/>
      <c r="D131" s="52"/>
      <c r="E131" s="52"/>
      <c r="F131" s="52"/>
      <c r="G131" s="52"/>
      <c r="H131" s="53"/>
      <c r="I131" s="54"/>
      <c r="J131" s="55">
        <f t="shared" ref="J131" si="11">SUM(J121:J130)</f>
        <v>0</v>
      </c>
      <c r="K131" s="65">
        <f t="shared" si="10"/>
        <v>0</v>
      </c>
      <c r="M131" s="28"/>
      <c r="N131" s="28"/>
      <c r="O131" s="28"/>
      <c r="P131" s="28"/>
      <c r="Q131" s="28"/>
      <c r="R131" s="28"/>
      <c r="S131" s="11"/>
      <c r="T131"/>
      <c r="U131"/>
      <c r="V131"/>
      <c r="W131"/>
      <c r="X131"/>
      <c r="Y131"/>
    </row>
    <row r="132" spans="1:25" ht="13.5" customHeight="1" x14ac:dyDescent="0.25">
      <c r="A132" s="28"/>
      <c r="B132" s="50"/>
      <c r="C132" s="51"/>
      <c r="D132" s="52"/>
      <c r="E132" s="52"/>
      <c r="F132" s="52"/>
      <c r="G132" s="52"/>
      <c r="H132" s="53"/>
      <c r="I132" s="57" t="s">
        <v>5</v>
      </c>
      <c r="J132" s="58">
        <f>J121+J123+J125+J127+J129</f>
        <v>0</v>
      </c>
      <c r="K132" s="66">
        <f t="shared" si="10"/>
        <v>0</v>
      </c>
      <c r="M132" s="28"/>
      <c r="N132" s="28"/>
      <c r="O132" s="28"/>
      <c r="P132" s="28"/>
      <c r="Q132" s="28"/>
      <c r="R132" s="28"/>
      <c r="S132" s="11"/>
      <c r="T132"/>
      <c r="U132"/>
      <c r="V132"/>
      <c r="W132"/>
      <c r="X132"/>
      <c r="Y132"/>
    </row>
    <row r="133" spans="1:25" ht="13.5" customHeight="1" thickBot="1" x14ac:dyDescent="0.3">
      <c r="A133" s="28"/>
      <c r="B133" s="50"/>
      <c r="C133" s="51"/>
      <c r="D133" s="52"/>
      <c r="E133" s="52"/>
      <c r="F133" s="52"/>
      <c r="G133" s="52"/>
      <c r="H133" s="53"/>
      <c r="I133" s="60" t="s">
        <v>6</v>
      </c>
      <c r="J133" s="61">
        <f>J122+J124+J126+J128+J130</f>
        <v>0</v>
      </c>
      <c r="K133" s="62">
        <f t="shared" si="10"/>
        <v>0</v>
      </c>
      <c r="M133" s="28"/>
      <c r="N133" s="28"/>
      <c r="O133" s="28"/>
      <c r="P133" s="28"/>
      <c r="Q133" s="28"/>
      <c r="R133" s="28"/>
      <c r="S133" s="11"/>
      <c r="T133"/>
      <c r="U133"/>
      <c r="V133"/>
      <c r="W133"/>
      <c r="X133"/>
      <c r="Y133"/>
    </row>
    <row r="134" spans="1:25" ht="13.5" customHeight="1" x14ac:dyDescent="0.25">
      <c r="A134" s="28"/>
      <c r="B134" s="52"/>
      <c r="C134" s="52"/>
      <c r="D134" s="52"/>
      <c r="E134" s="52"/>
      <c r="F134" s="52"/>
      <c r="G134" s="52"/>
      <c r="H134" s="52"/>
      <c r="I134" s="52"/>
      <c r="J134" s="52"/>
      <c r="K134" s="52"/>
      <c r="L134" s="52"/>
      <c r="M134" s="52"/>
      <c r="N134" s="52"/>
      <c r="O134" s="52"/>
      <c r="P134" s="52"/>
      <c r="Q134" s="52"/>
      <c r="R134" s="52"/>
      <c r="S134" s="11"/>
      <c r="T134"/>
      <c r="U134"/>
      <c r="V134"/>
      <c r="W134"/>
      <c r="X134"/>
      <c r="Y134"/>
    </row>
    <row r="135" spans="1:25" ht="24" customHeight="1" x14ac:dyDescent="0.25">
      <c r="A135" s="28"/>
      <c r="B135" s="44" t="str">
        <f>IF(D33=0,"",D33)</f>
        <v>6. Partner</v>
      </c>
      <c r="C135" s="45"/>
      <c r="D135" s="45"/>
      <c r="E135" s="45"/>
      <c r="F135" s="45"/>
      <c r="G135" s="45"/>
      <c r="H135" s="46" t="s">
        <v>54</v>
      </c>
      <c r="I135" s="46" t="s">
        <v>55</v>
      </c>
      <c r="J135" s="46" t="s">
        <v>127</v>
      </c>
      <c r="K135" s="46" t="s">
        <v>52</v>
      </c>
      <c r="M135" s="28"/>
      <c r="N135" s="28"/>
      <c r="O135" s="28"/>
      <c r="P135" s="28"/>
      <c r="Q135" s="28"/>
      <c r="R135" s="28"/>
      <c r="S135" s="11"/>
      <c r="T135"/>
      <c r="U135"/>
      <c r="V135"/>
      <c r="W135"/>
      <c r="X135"/>
      <c r="Y135"/>
    </row>
    <row r="136" spans="1:25" x14ac:dyDescent="0.25">
      <c r="B136" s="142" t="s">
        <v>0</v>
      </c>
      <c r="C136" s="143"/>
      <c r="D136" s="67" t="s">
        <v>49</v>
      </c>
      <c r="E136" s="68"/>
      <c r="F136" s="68"/>
      <c r="G136" s="68"/>
      <c r="H136" s="47" t="s">
        <v>90</v>
      </c>
      <c r="I136" s="48" t="s">
        <v>5</v>
      </c>
      <c r="J136" s="6"/>
      <c r="K136" s="49">
        <f t="shared" ref="K136:K148" si="12">J136</f>
        <v>0</v>
      </c>
      <c r="S136" s="11"/>
      <c r="T136"/>
      <c r="U136"/>
      <c r="V136"/>
      <c r="W136"/>
      <c r="X136"/>
      <c r="Y136"/>
    </row>
    <row r="137" spans="1:25" x14ac:dyDescent="0.25">
      <c r="B137" s="144"/>
      <c r="C137" s="145"/>
      <c r="D137" s="67" t="s">
        <v>44</v>
      </c>
      <c r="E137" s="68"/>
      <c r="F137" s="68"/>
      <c r="G137" s="68"/>
      <c r="H137" s="47" t="s">
        <v>91</v>
      </c>
      <c r="I137" s="48" t="s">
        <v>6</v>
      </c>
      <c r="J137" s="6"/>
      <c r="K137" s="49">
        <f t="shared" si="12"/>
        <v>0</v>
      </c>
      <c r="S137" s="11"/>
      <c r="T137"/>
      <c r="U137"/>
      <c r="V137"/>
      <c r="W137"/>
      <c r="X137"/>
      <c r="Y137"/>
    </row>
    <row r="138" spans="1:25" ht="12.75" customHeight="1" x14ac:dyDescent="0.25">
      <c r="B138" s="142" t="s">
        <v>1</v>
      </c>
      <c r="C138" s="143"/>
      <c r="D138" s="67" t="s">
        <v>48</v>
      </c>
      <c r="E138" s="68"/>
      <c r="F138" s="68"/>
      <c r="G138" s="68"/>
      <c r="H138" s="47" t="s">
        <v>92</v>
      </c>
      <c r="I138" s="48" t="s">
        <v>5</v>
      </c>
      <c r="J138" s="6"/>
      <c r="K138" s="49">
        <f t="shared" si="12"/>
        <v>0</v>
      </c>
      <c r="S138" s="11"/>
      <c r="T138"/>
      <c r="U138"/>
      <c r="V138"/>
      <c r="W138"/>
      <c r="X138"/>
      <c r="Y138"/>
    </row>
    <row r="139" spans="1:25" x14ac:dyDescent="0.25">
      <c r="B139" s="144"/>
      <c r="C139" s="145"/>
      <c r="D139" s="67" t="s">
        <v>40</v>
      </c>
      <c r="E139" s="68"/>
      <c r="F139" s="68"/>
      <c r="G139" s="68"/>
      <c r="H139" s="47" t="s">
        <v>93</v>
      </c>
      <c r="I139" s="48" t="s">
        <v>6</v>
      </c>
      <c r="J139" s="6"/>
      <c r="K139" s="49">
        <f t="shared" si="12"/>
        <v>0</v>
      </c>
      <c r="S139" s="11"/>
      <c r="T139"/>
      <c r="U139"/>
      <c r="V139"/>
      <c r="W139"/>
      <c r="X139"/>
      <c r="Y139"/>
    </row>
    <row r="140" spans="1:25" ht="12.75" customHeight="1" x14ac:dyDescent="0.25">
      <c r="B140" s="142" t="s">
        <v>2</v>
      </c>
      <c r="C140" s="143"/>
      <c r="D140" s="67" t="s">
        <v>47</v>
      </c>
      <c r="E140" s="68"/>
      <c r="F140" s="68"/>
      <c r="G140" s="68"/>
      <c r="H140" s="47" t="s">
        <v>94</v>
      </c>
      <c r="I140" s="48" t="s">
        <v>5</v>
      </c>
      <c r="J140" s="6"/>
      <c r="K140" s="49">
        <f t="shared" si="12"/>
        <v>0</v>
      </c>
      <c r="S140" s="11"/>
      <c r="T140"/>
      <c r="U140"/>
      <c r="V140"/>
      <c r="W140"/>
      <c r="X140"/>
      <c r="Y140"/>
    </row>
    <row r="141" spans="1:25" x14ac:dyDescent="0.25">
      <c r="B141" s="144"/>
      <c r="C141" s="145"/>
      <c r="D141" s="67" t="s">
        <v>43</v>
      </c>
      <c r="E141" s="68"/>
      <c r="F141" s="68"/>
      <c r="G141" s="68"/>
      <c r="H141" s="47" t="s">
        <v>95</v>
      </c>
      <c r="I141" s="48" t="s">
        <v>6</v>
      </c>
      <c r="J141" s="6"/>
      <c r="K141" s="49">
        <f t="shared" si="12"/>
        <v>0</v>
      </c>
      <c r="S141" s="11"/>
      <c r="T141"/>
      <c r="U141"/>
      <c r="V141"/>
      <c r="W141"/>
      <c r="X141"/>
      <c r="Y141"/>
    </row>
    <row r="142" spans="1:25" ht="12.75" customHeight="1" x14ac:dyDescent="0.25">
      <c r="B142" s="146" t="s">
        <v>3</v>
      </c>
      <c r="C142" s="143"/>
      <c r="D142" s="67" t="s">
        <v>46</v>
      </c>
      <c r="E142" s="68"/>
      <c r="F142" s="68"/>
      <c r="G142" s="68"/>
      <c r="H142" s="47" t="s">
        <v>96</v>
      </c>
      <c r="I142" s="48" t="s">
        <v>5</v>
      </c>
      <c r="J142" s="6"/>
      <c r="K142" s="49">
        <f t="shared" si="12"/>
        <v>0</v>
      </c>
      <c r="L142" s="7" t="str">
        <f>IFERROR(IF(J142/J138&gt;15%,"PŘEKROČENÍ 15% NA REŽIE",""),"")</f>
        <v/>
      </c>
      <c r="M142" s="7" t="str">
        <f>IF(L142="","",1)</f>
        <v/>
      </c>
      <c r="S142" s="11"/>
      <c r="T142"/>
      <c r="U142"/>
      <c r="V142"/>
      <c r="W142"/>
      <c r="X142"/>
      <c r="Y142"/>
    </row>
    <row r="143" spans="1:25" x14ac:dyDescent="0.25">
      <c r="B143" s="144"/>
      <c r="C143" s="145"/>
      <c r="D143" s="67" t="s">
        <v>42</v>
      </c>
      <c r="E143" s="68"/>
      <c r="F143" s="68"/>
      <c r="G143" s="68"/>
      <c r="H143" s="47" t="s">
        <v>97</v>
      </c>
      <c r="I143" s="48" t="s">
        <v>6</v>
      </c>
      <c r="J143" s="6"/>
      <c r="K143" s="49">
        <f t="shared" si="12"/>
        <v>0</v>
      </c>
      <c r="L143" s="7" t="str">
        <f>IFERROR(IF(J143/J139&gt;15%,"PŘEKROČENÍ 15% NA REŽIE",""),"")</f>
        <v/>
      </c>
      <c r="M143" s="7" t="str">
        <f>IF(L143="","",1)</f>
        <v/>
      </c>
      <c r="S143" s="11"/>
      <c r="T143"/>
      <c r="U143"/>
      <c r="V143"/>
      <c r="W143"/>
      <c r="X143"/>
      <c r="Y143"/>
    </row>
    <row r="144" spans="1:25" ht="12.75" customHeight="1" x14ac:dyDescent="0.25">
      <c r="B144" s="142" t="s">
        <v>4</v>
      </c>
      <c r="C144" s="143"/>
      <c r="D144" s="67" t="s">
        <v>45</v>
      </c>
      <c r="E144" s="68"/>
      <c r="F144" s="68"/>
      <c r="G144" s="68"/>
      <c r="H144" s="47" t="s">
        <v>98</v>
      </c>
      <c r="I144" s="48" t="s">
        <v>5</v>
      </c>
      <c r="J144" s="6"/>
      <c r="K144" s="49">
        <f t="shared" si="12"/>
        <v>0</v>
      </c>
      <c r="S144" s="11"/>
      <c r="T144"/>
      <c r="U144"/>
      <c r="V144"/>
      <c r="W144"/>
      <c r="X144"/>
      <c r="Y144"/>
    </row>
    <row r="145" spans="1:25" ht="15.75" thickBot="1" x14ac:dyDescent="0.3">
      <c r="B145" s="144"/>
      <c r="C145" s="145"/>
      <c r="D145" s="67" t="s">
        <v>41</v>
      </c>
      <c r="E145" s="68"/>
      <c r="F145" s="68"/>
      <c r="G145" s="68"/>
      <c r="H145" s="47" t="s">
        <v>99</v>
      </c>
      <c r="I145" s="48" t="s">
        <v>6</v>
      </c>
      <c r="J145" s="6"/>
      <c r="K145" s="49">
        <f t="shared" si="12"/>
        <v>0</v>
      </c>
      <c r="S145" s="11"/>
      <c r="T145"/>
      <c r="U145"/>
      <c r="V145"/>
      <c r="W145"/>
      <c r="X145"/>
      <c r="Y145"/>
    </row>
    <row r="146" spans="1:25" ht="13.5" customHeight="1" thickBot="1" x14ac:dyDescent="0.3">
      <c r="A146" s="28"/>
      <c r="B146" s="50"/>
      <c r="C146" s="51"/>
      <c r="D146" s="52"/>
      <c r="E146" s="52"/>
      <c r="F146" s="52"/>
      <c r="G146" s="52"/>
      <c r="H146" s="53"/>
      <c r="I146" s="54"/>
      <c r="J146" s="55">
        <f t="shared" ref="J146" si="13">SUM(J121:J130)</f>
        <v>0</v>
      </c>
      <c r="K146" s="65">
        <f t="shared" si="12"/>
        <v>0</v>
      </c>
      <c r="M146" s="28"/>
      <c r="N146" s="28"/>
      <c r="O146" s="28"/>
      <c r="P146" s="28"/>
      <c r="Q146" s="28"/>
      <c r="R146" s="28"/>
      <c r="S146" s="11"/>
      <c r="T146"/>
      <c r="U146"/>
      <c r="V146"/>
      <c r="W146"/>
      <c r="X146"/>
      <c r="Y146"/>
    </row>
    <row r="147" spans="1:25" ht="13.5" customHeight="1" x14ac:dyDescent="0.25">
      <c r="A147" s="28"/>
      <c r="B147" s="50"/>
      <c r="C147" s="51"/>
      <c r="D147" s="52"/>
      <c r="E147" s="52"/>
      <c r="F147" s="52"/>
      <c r="G147" s="52"/>
      <c r="H147" s="53"/>
      <c r="I147" s="57" t="s">
        <v>5</v>
      </c>
      <c r="J147" s="69">
        <f>J136+J138+J140+J142+J144</f>
        <v>0</v>
      </c>
      <c r="K147" s="66">
        <f t="shared" si="12"/>
        <v>0</v>
      </c>
      <c r="M147" s="28"/>
      <c r="N147" s="28"/>
      <c r="O147" s="28"/>
      <c r="P147" s="28"/>
      <c r="Q147" s="28"/>
      <c r="R147" s="28"/>
      <c r="S147" s="11"/>
      <c r="T147"/>
      <c r="U147"/>
      <c r="V147"/>
      <c r="W147"/>
      <c r="X147"/>
      <c r="Y147"/>
    </row>
    <row r="148" spans="1:25" ht="13.5" customHeight="1" thickBot="1" x14ac:dyDescent="0.3">
      <c r="A148" s="28"/>
      <c r="B148" s="50"/>
      <c r="C148" s="51"/>
      <c r="D148" s="52"/>
      <c r="E148" s="52"/>
      <c r="F148" s="52"/>
      <c r="G148" s="52"/>
      <c r="H148" s="53"/>
      <c r="I148" s="60" t="s">
        <v>6</v>
      </c>
      <c r="J148" s="61">
        <f>J137+J139+J141+J143+J145</f>
        <v>0</v>
      </c>
      <c r="K148" s="62">
        <f t="shared" si="12"/>
        <v>0</v>
      </c>
      <c r="M148" s="28"/>
      <c r="N148" s="28"/>
      <c r="O148" s="28"/>
      <c r="P148" s="28"/>
      <c r="Q148" s="28"/>
      <c r="R148" s="28"/>
      <c r="S148" s="11"/>
      <c r="T148"/>
      <c r="U148"/>
      <c r="V148"/>
      <c r="W148"/>
      <c r="X148"/>
      <c r="Y148"/>
    </row>
    <row r="149" spans="1:25" ht="13.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spans="1:25" ht="13.5" customHeight="1" x14ac:dyDescent="0.25">
      <c r="A150" s="28"/>
      <c r="B150" s="50"/>
      <c r="C150" s="51"/>
      <c r="D150" s="52"/>
      <c r="E150" s="52"/>
      <c r="F150" s="52"/>
      <c r="G150" s="52"/>
      <c r="H150" s="52"/>
      <c r="I150" s="52"/>
      <c r="J150" s="52"/>
      <c r="K150" s="52"/>
      <c r="L150" s="11"/>
      <c r="M150" s="11"/>
      <c r="N150" s="11"/>
      <c r="O150" s="11"/>
      <c r="P150" s="11"/>
      <c r="Q150" s="11"/>
      <c r="R150" s="11"/>
      <c r="S150" s="11"/>
      <c r="T150" s="11"/>
      <c r="U150" s="11"/>
      <c r="V150" s="11"/>
      <c r="W150" s="11"/>
      <c r="X150" s="11"/>
      <c r="Y150" s="11"/>
    </row>
    <row r="151" spans="1:25" ht="13.5" customHeight="1" x14ac:dyDescent="0.25">
      <c r="A151" s="28"/>
      <c r="B151" s="50"/>
      <c r="C151" s="51"/>
      <c r="D151" s="52"/>
      <c r="E151" s="52"/>
      <c r="F151" s="52"/>
      <c r="G151" s="52"/>
      <c r="H151" s="52"/>
      <c r="I151" s="52"/>
      <c r="J151" s="52"/>
      <c r="K151" s="52"/>
      <c r="L151" s="11"/>
      <c r="M151" s="11"/>
      <c r="N151" s="11"/>
      <c r="O151" s="11"/>
      <c r="P151" s="11"/>
      <c r="Q151" s="11"/>
      <c r="R151" s="11"/>
      <c r="S151" s="11"/>
      <c r="T151" s="11"/>
      <c r="U151" s="11"/>
      <c r="V151" s="11"/>
      <c r="W151" s="11"/>
      <c r="X151" s="11"/>
      <c r="Y151" s="11"/>
    </row>
    <row r="152" spans="1:25" ht="13.5" customHeight="1" x14ac:dyDescent="0.25">
      <c r="A152" s="28"/>
      <c r="B152" s="50"/>
      <c r="C152" s="51"/>
      <c r="D152" s="52"/>
      <c r="E152" s="52"/>
      <c r="F152" s="52"/>
      <c r="G152" s="52"/>
      <c r="H152" s="52"/>
      <c r="I152" s="52"/>
      <c r="J152" s="52"/>
      <c r="K152" s="52"/>
      <c r="L152" s="11"/>
      <c r="M152" s="11"/>
      <c r="N152" s="11"/>
      <c r="O152" s="11"/>
      <c r="P152" s="11"/>
      <c r="Q152" s="11"/>
      <c r="R152" s="11"/>
      <c r="S152" s="11"/>
      <c r="T152" s="11"/>
      <c r="U152" s="11"/>
      <c r="V152" s="11"/>
      <c r="W152" s="11"/>
      <c r="X152" s="11"/>
      <c r="Y152" s="11"/>
    </row>
    <row r="153" spans="1:25" ht="13.5" customHeight="1" x14ac:dyDescent="0.25">
      <c r="A153" s="28"/>
      <c r="B153" s="50"/>
      <c r="C153" s="51"/>
      <c r="D153" s="52"/>
      <c r="E153" s="52"/>
      <c r="F153" s="52"/>
      <c r="G153" s="52"/>
      <c r="H153" s="52"/>
      <c r="I153" s="52"/>
      <c r="J153" s="52"/>
      <c r="K153" s="52"/>
      <c r="L153" s="11"/>
      <c r="M153" s="11"/>
      <c r="N153" s="11"/>
      <c r="O153" s="11"/>
      <c r="P153" s="11"/>
      <c r="Q153" s="11"/>
      <c r="R153" s="11"/>
      <c r="S153" s="11"/>
      <c r="T153" s="11"/>
      <c r="U153" s="11"/>
      <c r="V153" s="11"/>
      <c r="W153" s="11"/>
      <c r="X153" s="11"/>
      <c r="Y153" s="11"/>
    </row>
    <row r="154" spans="1:25" ht="13.5" customHeight="1" x14ac:dyDescent="0.25">
      <c r="A154" s="28"/>
      <c r="B154" s="50"/>
      <c r="C154" s="51"/>
      <c r="D154" s="52"/>
      <c r="E154" s="52"/>
      <c r="F154" s="52"/>
      <c r="G154" s="52"/>
      <c r="H154" s="52"/>
      <c r="I154" s="52"/>
      <c r="J154" s="52"/>
      <c r="K154" s="52"/>
      <c r="L154" s="11"/>
      <c r="M154" s="11"/>
      <c r="N154" s="11"/>
      <c r="O154" s="11"/>
      <c r="P154" s="11"/>
      <c r="Q154" s="11"/>
      <c r="R154" s="11"/>
      <c r="S154" s="11"/>
      <c r="T154" s="11"/>
      <c r="U154" s="11"/>
      <c r="V154" s="11"/>
      <c r="W154" s="11"/>
      <c r="X154" s="11"/>
      <c r="Y154" s="11"/>
    </row>
    <row r="155" spans="1:25" ht="13.5" customHeight="1" x14ac:dyDescent="0.25">
      <c r="A155" s="28"/>
      <c r="B155" s="50"/>
      <c r="C155" s="51"/>
      <c r="D155" s="52"/>
      <c r="E155" s="52"/>
      <c r="F155" s="52"/>
      <c r="G155" s="52"/>
      <c r="H155" s="52"/>
      <c r="I155" s="52"/>
      <c r="J155" s="52"/>
      <c r="K155" s="52"/>
      <c r="L155" s="11"/>
      <c r="M155" s="11"/>
      <c r="N155" s="11"/>
      <c r="O155" s="11"/>
      <c r="P155" s="11"/>
      <c r="Q155" s="11"/>
      <c r="R155" s="11"/>
      <c r="S155" s="11"/>
      <c r="T155" s="11"/>
      <c r="U155" s="11"/>
      <c r="V155" s="11"/>
      <c r="W155" s="11"/>
      <c r="X155" s="11"/>
      <c r="Y155" s="11"/>
    </row>
    <row r="156" spans="1:25" ht="12" customHeight="1" x14ac:dyDescent="0.25"/>
    <row r="171" spans="2:25" ht="3.75" customHeight="1" x14ac:dyDescent="0.25"/>
    <row r="172" spans="2:25" hidden="1" x14ac:dyDescent="0.25"/>
    <row r="173" spans="2:25" ht="32.25" customHeight="1" x14ac:dyDescent="0.25">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row>
    <row r="174" spans="2:25" x14ac:dyDescent="0.25">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row>
  </sheetData>
  <sheetProtection algorithmName="SHA-512" hashValue="dZW2bmKxOU8rk2K5Qu65JavgZ46P8J2xwYVmg/0/FbNwl8ziaxdGgCdpLZl3P2EbPXstnXtDyJup0qa/he9s2w==" saltValue="xJaPn5/tNzGR8bsJojd2pA==" spinCount="100000" sheet="1" selectLockedCells="1"/>
  <mergeCells count="125">
    <mergeCell ref="B127:C128"/>
    <mergeCell ref="B129:C130"/>
    <mergeCell ref="B136:C137"/>
    <mergeCell ref="B14:C14"/>
    <mergeCell ref="B15:C15"/>
    <mergeCell ref="B16:C16"/>
    <mergeCell ref="B23:C23"/>
    <mergeCell ref="B24:C24"/>
    <mergeCell ref="G24:I24"/>
    <mergeCell ref="B18:C18"/>
    <mergeCell ref="D18:F18"/>
    <mergeCell ref="B35:C35"/>
    <mergeCell ref="D61:G61"/>
    <mergeCell ref="D62:G62"/>
    <mergeCell ref="D63:G63"/>
    <mergeCell ref="D64:G64"/>
    <mergeCell ref="D54:G54"/>
    <mergeCell ref="D55:G55"/>
    <mergeCell ref="B46:C47"/>
    <mergeCell ref="B48:C49"/>
    <mergeCell ref="B50:C51"/>
    <mergeCell ref="B52:C53"/>
    <mergeCell ref="B54:C55"/>
    <mergeCell ref="B61:C62"/>
    <mergeCell ref="B63:C64"/>
    <mergeCell ref="B65:C66"/>
    <mergeCell ref="B67:C68"/>
    <mergeCell ref="D83:G83"/>
    <mergeCell ref="D84:G84"/>
    <mergeCell ref="D85:G85"/>
    <mergeCell ref="B91:C92"/>
    <mergeCell ref="B93:C94"/>
    <mergeCell ref="D65:G65"/>
    <mergeCell ref="D66:G66"/>
    <mergeCell ref="D67:G67"/>
    <mergeCell ref="D68:G68"/>
    <mergeCell ref="D69:G69"/>
    <mergeCell ref="B69:C70"/>
    <mergeCell ref="B76:C77"/>
    <mergeCell ref="B78:C79"/>
    <mergeCell ref="B80:C81"/>
    <mergeCell ref="B82:C83"/>
    <mergeCell ref="B84:C85"/>
    <mergeCell ref="B173:Y174"/>
    <mergeCell ref="D78:G78"/>
    <mergeCell ref="D79:G79"/>
    <mergeCell ref="D80:G80"/>
    <mergeCell ref="D81:G81"/>
    <mergeCell ref="D82:G82"/>
    <mergeCell ref="D70:G70"/>
    <mergeCell ref="D76:G76"/>
    <mergeCell ref="D77:G77"/>
    <mergeCell ref="B99:C100"/>
    <mergeCell ref="B106:C107"/>
    <mergeCell ref="B108:C109"/>
    <mergeCell ref="B110:C111"/>
    <mergeCell ref="B112:C113"/>
    <mergeCell ref="B114:C115"/>
    <mergeCell ref="B95:C96"/>
    <mergeCell ref="B97:C98"/>
    <mergeCell ref="B138:C139"/>
    <mergeCell ref="B140:C141"/>
    <mergeCell ref="B142:C143"/>
    <mergeCell ref="B144:C145"/>
    <mergeCell ref="B121:C122"/>
    <mergeCell ref="B123:C124"/>
    <mergeCell ref="B125:C126"/>
    <mergeCell ref="D51:G51"/>
    <mergeCell ref="D52:G52"/>
    <mergeCell ref="D53:G53"/>
    <mergeCell ref="B28:C28"/>
    <mergeCell ref="B29:C29"/>
    <mergeCell ref="D26:F26"/>
    <mergeCell ref="G18:I18"/>
    <mergeCell ref="D25:F25"/>
    <mergeCell ref="B17:C17"/>
    <mergeCell ref="B25:C25"/>
    <mergeCell ref="B22:C22"/>
    <mergeCell ref="B39:C39"/>
    <mergeCell ref="D19:F19"/>
    <mergeCell ref="G31:I31"/>
    <mergeCell ref="D32:F32"/>
    <mergeCell ref="G32:I32"/>
    <mergeCell ref="B36:C36"/>
    <mergeCell ref="B37:C37"/>
    <mergeCell ref="B38:C38"/>
    <mergeCell ref="D24:F24"/>
    <mergeCell ref="D48:G48"/>
    <mergeCell ref="D49:G49"/>
    <mergeCell ref="D50:G50"/>
    <mergeCell ref="B43:F43"/>
    <mergeCell ref="B21:C21"/>
    <mergeCell ref="G19:I19"/>
    <mergeCell ref="B30:C30"/>
    <mergeCell ref="B31:C31"/>
    <mergeCell ref="D38:F38"/>
    <mergeCell ref="B32:C32"/>
    <mergeCell ref="D46:G46"/>
    <mergeCell ref="D47:G47"/>
    <mergeCell ref="G25:I25"/>
    <mergeCell ref="G26:I26"/>
    <mergeCell ref="D39:F39"/>
    <mergeCell ref="D33:F33"/>
    <mergeCell ref="D31:F31"/>
    <mergeCell ref="E9:G9"/>
    <mergeCell ref="D5:Q5"/>
    <mergeCell ref="E7:J7"/>
    <mergeCell ref="D6:J6"/>
    <mergeCell ref="K6:Q6"/>
    <mergeCell ref="D7:D8"/>
    <mergeCell ref="K7:P7"/>
    <mergeCell ref="M12:M15"/>
    <mergeCell ref="K21:N23"/>
    <mergeCell ref="J12:J13"/>
    <mergeCell ref="K12:K13"/>
    <mergeCell ref="L12:L15"/>
    <mergeCell ref="Q7:Q8"/>
    <mergeCell ref="K9:M9"/>
    <mergeCell ref="N9:P9"/>
    <mergeCell ref="H9:J9"/>
    <mergeCell ref="D17:F17"/>
    <mergeCell ref="G17:I17"/>
    <mergeCell ref="L18:N18"/>
    <mergeCell ref="D12:F12"/>
    <mergeCell ref="G12:I12"/>
  </mergeCells>
  <conditionalFormatting sqref="J52:J53 J67:J68 J82:J83 J97:J98 J112:J113 J127:J128 J142:J143">
    <cfRule type="expression" dxfId="0" priority="1" stopIfTrue="1">
      <formula>$M52</formula>
    </cfRule>
  </conditionalFormatting>
  <dataValidations count="3">
    <dataValidation type="list" allowBlank="1" showInputMessage="1" showErrorMessage="1" sqref="E14 H28 E28 H14 H21 E21 E35" xr:uid="{00000000-0002-0000-0100-000000000000}">
      <formula1>$E$10:$J$10</formula1>
    </dataValidation>
    <dataValidation type="list" allowBlank="1" showInputMessage="1" showErrorMessage="1" sqref="E15 H29 E29 H15 H22 E22 E36" xr:uid="{00000000-0002-0000-0100-000001000000}">
      <formula1>$K$10:$Q$10</formula1>
    </dataValidation>
    <dataValidation type="whole" operator="greaterThanOrEqual" allowBlank="1" showInputMessage="1" showErrorMessage="1" error="Pouze celé číslo" promptTitle="Zadávejte pouze celá čísla" sqref="J136:J145 J121:J130 J106:J115 J91:J100 J76:J85 J61:J70 J46:J55" xr:uid="{898B7A99-55C4-49D5-9A7E-C2CFEDEECB37}">
      <formula1>0</formula1>
    </dataValidation>
  </dataValidations>
  <pageMargins left="0.70866141732283472" right="0.70866141732283472" top="0.78740157480314965" bottom="0.78740157480314965" header="0.31496062992125984" footer="0.31496062992125984"/>
  <pageSetup paperSize="8" scale="4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Návodka na vyplnění rozpočtu</vt:lpstr>
      <vt:lpstr>Rozpočet žádosti o podporu</vt:lpstr>
      <vt:lpstr>'Rozpočet žádosti o podporu'!Oblast_tisku</vt:lpstr>
      <vt:lpstr>Podpory</vt:lpstr>
      <vt:lpstr>procenta</vt:lpstr>
      <vt:lpstr>vyvoj</vt:lpstr>
      <vt:lpstr>vyzkum</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Košická Monika</dc:creator>
  <cp:lastModifiedBy>Vojáček Přemysl</cp:lastModifiedBy>
  <cp:lastPrinted>2016-02-22T13:58:06Z</cp:lastPrinted>
  <dcterms:created xsi:type="dcterms:W3CDTF">2015-05-27T13:11:55Z</dcterms:created>
  <dcterms:modified xsi:type="dcterms:W3CDTF">2019-06-21T06:59:37Z</dcterms:modified>
</cp:coreProperties>
</file>