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pvhome\data$\21300\61160-vyhrazeno\Metodika\OM OP TAK\M OP TAK\Přípravna_změna loga\Lucie_  2. publicita_web\1. PpŽP z OP TAK - obecná část\"/>
    </mc:Choice>
  </mc:AlternateContent>
  <xr:revisionPtr revIDLastSave="0" documentId="13_ncr:1_{6DCF40C1-0348-458D-A133-B174785D1729}" xr6:coauthVersionLast="47" xr6:coauthVersionMax="47" xr10:uidLastSave="{00000000-0000-0000-0000-000000000000}"/>
  <bookViews>
    <workbookView xWindow="-120" yWindow="-120" windowWidth="29040" windowHeight="15840" activeTab="2" xr2:uid="{845768AA-3787-449C-8806-796E29AFE317}"/>
  </bookViews>
  <sheets>
    <sheet name="Formulář" sheetId="1" r:id="rId1"/>
    <sheet name="Pokyny pro vyplnění" sheetId="2" r:id="rId2"/>
    <sheet name="Metodika Osobních nákladů"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0" i="1" l="1"/>
  <c r="L23" i="1"/>
  <c r="L26" i="1"/>
  <c r="L29" i="1"/>
  <c r="L32" i="1"/>
  <c r="L35" i="1"/>
  <c r="L38" i="1"/>
  <c r="L41" i="1"/>
  <c r="L44" i="1"/>
  <c r="L47" i="1"/>
  <c r="L50" i="1"/>
  <c r="L53" i="1"/>
  <c r="L56" i="1"/>
  <c r="L59" i="1"/>
  <c r="L62" i="1"/>
  <c r="L65" i="1"/>
  <c r="L68" i="1"/>
  <c r="L71" i="1"/>
  <c r="L74" i="1"/>
  <c r="L77" i="1"/>
  <c r="L80" i="1"/>
  <c r="L83" i="1"/>
  <c r="L86" i="1"/>
  <c r="L89" i="1"/>
  <c r="L92" i="1"/>
  <c r="L95" i="1"/>
  <c r="L98" i="1"/>
  <c r="L101" i="1"/>
  <c r="L104" i="1"/>
  <c r="L107" i="1"/>
  <c r="L110" i="1"/>
  <c r="L113" i="1"/>
  <c r="L116" i="1"/>
  <c r="L119" i="1"/>
  <c r="L122" i="1"/>
  <c r="L125" i="1"/>
  <c r="L128" i="1"/>
  <c r="L131" i="1"/>
  <c r="L134" i="1"/>
  <c r="L137" i="1"/>
  <c r="L140" i="1"/>
  <c r="L143" i="1"/>
  <c r="L146" i="1"/>
  <c r="L149" i="1"/>
  <c r="L152" i="1"/>
  <c r="L155" i="1"/>
  <c r="L158" i="1"/>
  <c r="L161" i="1"/>
  <c r="L164" i="1"/>
  <c r="L167" i="1"/>
  <c r="L170" i="1"/>
  <c r="L173" i="1"/>
  <c r="L176" i="1"/>
  <c r="L179" i="1"/>
  <c r="L182" i="1"/>
  <c r="L185" i="1"/>
  <c r="L188" i="1"/>
  <c r="L191" i="1"/>
  <c r="L194" i="1"/>
  <c r="L197" i="1"/>
  <c r="L200" i="1"/>
  <c r="L203" i="1"/>
  <c r="L206" i="1"/>
  <c r="L209" i="1"/>
  <c r="L212" i="1"/>
  <c r="L215" i="1"/>
  <c r="L218" i="1"/>
  <c r="L221" i="1"/>
  <c r="L224" i="1"/>
  <c r="L227" i="1"/>
  <c r="L230" i="1"/>
  <c r="L233" i="1"/>
  <c r="L236" i="1"/>
  <c r="L239" i="1"/>
  <c r="L242" i="1"/>
  <c r="L245" i="1"/>
  <c r="L248" i="1"/>
  <c r="L251" i="1"/>
  <c r="L254" i="1"/>
  <c r="L257" i="1"/>
  <c r="L260" i="1"/>
  <c r="L263" i="1"/>
  <c r="L266" i="1"/>
  <c r="L269" i="1"/>
  <c r="L272" i="1"/>
  <c r="L275" i="1"/>
  <c r="L278" i="1"/>
  <c r="L281" i="1"/>
  <c r="L284" i="1"/>
  <c r="L287" i="1"/>
  <c r="L290" i="1"/>
  <c r="L293" i="1"/>
  <c r="L296" i="1"/>
  <c r="L299" i="1"/>
  <c r="L302" i="1"/>
  <c r="L305" i="1"/>
  <c r="L308" i="1"/>
  <c r="L311" i="1"/>
  <c r="L314" i="1"/>
  <c r="L317" i="1"/>
  <c r="L320" i="1"/>
  <c r="L323" i="1"/>
  <c r="L326" i="1"/>
  <c r="L329" i="1"/>
  <c r="L332" i="1"/>
  <c r="L335" i="1"/>
  <c r="L338" i="1"/>
  <c r="L341" i="1"/>
  <c r="L344" i="1"/>
  <c r="L347" i="1"/>
  <c r="L350" i="1"/>
  <c r="L353" i="1"/>
  <c r="L356" i="1"/>
  <c r="L359" i="1"/>
  <c r="L362" i="1"/>
  <c r="L365" i="1"/>
  <c r="L368" i="1"/>
  <c r="L371" i="1"/>
  <c r="L374" i="1"/>
  <c r="L377" i="1"/>
  <c r="L380" i="1"/>
  <c r="L383" i="1"/>
  <c r="L386" i="1"/>
  <c r="L389" i="1"/>
  <c r="L392" i="1"/>
  <c r="L395" i="1"/>
  <c r="L398" i="1"/>
  <c r="L401" i="1"/>
  <c r="L404" i="1"/>
  <c r="L407" i="1"/>
  <c r="L410" i="1"/>
  <c r="L413" i="1"/>
  <c r="L416" i="1"/>
  <c r="L419" i="1"/>
  <c r="L422" i="1"/>
  <c r="L425" i="1"/>
  <c r="L428" i="1"/>
  <c r="L431" i="1"/>
  <c r="L434" i="1"/>
  <c r="L437" i="1"/>
  <c r="L440" i="1"/>
  <c r="L443" i="1"/>
  <c r="L446" i="1"/>
  <c r="L449" i="1"/>
  <c r="L452" i="1"/>
  <c r="L455" i="1"/>
  <c r="L458" i="1"/>
  <c r="L461" i="1"/>
  <c r="L464" i="1"/>
  <c r="L467" i="1"/>
  <c r="L470" i="1"/>
  <c r="L473" i="1"/>
  <c r="L476" i="1"/>
  <c r="L479" i="1"/>
  <c r="L482" i="1"/>
  <c r="L485" i="1"/>
  <c r="L488" i="1"/>
  <c r="L491" i="1"/>
  <c r="L494" i="1"/>
  <c r="L497" i="1"/>
  <c r="L500" i="1"/>
  <c r="L503" i="1"/>
  <c r="L506" i="1"/>
  <c r="L509" i="1"/>
  <c r="L512" i="1"/>
  <c r="L515" i="1"/>
  <c r="L518" i="1"/>
  <c r="L521" i="1"/>
  <c r="L524" i="1"/>
  <c r="L527" i="1"/>
  <c r="L530" i="1"/>
  <c r="L533" i="1"/>
  <c r="L536" i="1"/>
  <c r="L539" i="1"/>
  <c r="L542" i="1"/>
  <c r="L545" i="1"/>
  <c r="L548" i="1"/>
  <c r="L551" i="1"/>
  <c r="L554" i="1"/>
  <c r="L557" i="1"/>
  <c r="L560" i="1"/>
  <c r="L563" i="1"/>
  <c r="L566" i="1"/>
  <c r="L569" i="1"/>
  <c r="L572" i="1"/>
  <c r="L575" i="1"/>
  <c r="L578" i="1"/>
  <c r="L581" i="1"/>
  <c r="L584" i="1"/>
  <c r="L587" i="1"/>
  <c r="L590" i="1"/>
  <c r="L593" i="1"/>
  <c r="L596" i="1"/>
  <c r="L599" i="1"/>
  <c r="L602" i="1"/>
  <c r="L605" i="1"/>
  <c r="L608" i="1"/>
  <c r="L611" i="1"/>
  <c r="L17" i="1"/>
  <c r="L14" i="1"/>
  <c r="W36" i="1"/>
  <c r="O611" i="1" l="1"/>
  <c r="O608" i="1"/>
  <c r="O605" i="1"/>
  <c r="O602" i="1"/>
  <c r="O599" i="1"/>
  <c r="O596" i="1"/>
  <c r="O593" i="1"/>
  <c r="O590" i="1"/>
  <c r="O587" i="1"/>
  <c r="O584" i="1"/>
  <c r="O581" i="1"/>
  <c r="O578" i="1"/>
  <c r="O575" i="1"/>
  <c r="O572" i="1"/>
  <c r="O569" i="1"/>
  <c r="O566" i="1"/>
  <c r="O563" i="1"/>
  <c r="O560" i="1"/>
  <c r="O557" i="1"/>
  <c r="O554" i="1"/>
  <c r="O551" i="1"/>
  <c r="O548" i="1"/>
  <c r="O545" i="1"/>
  <c r="O542" i="1"/>
  <c r="O539" i="1"/>
  <c r="O536" i="1"/>
  <c r="O533" i="1"/>
  <c r="O530" i="1"/>
  <c r="O527" i="1"/>
  <c r="O524" i="1"/>
  <c r="O521" i="1"/>
  <c r="O518" i="1"/>
  <c r="O515" i="1"/>
  <c r="O512" i="1"/>
  <c r="O509" i="1"/>
  <c r="O506" i="1"/>
  <c r="O503" i="1"/>
  <c r="O500" i="1"/>
  <c r="O497" i="1"/>
  <c r="O494" i="1"/>
  <c r="O491" i="1"/>
  <c r="O488" i="1"/>
  <c r="O485" i="1"/>
  <c r="O482" i="1"/>
  <c r="O479" i="1"/>
  <c r="O476" i="1"/>
  <c r="O473" i="1"/>
  <c r="O470" i="1"/>
  <c r="O467" i="1"/>
  <c r="O464" i="1"/>
  <c r="O461" i="1"/>
  <c r="O458" i="1"/>
  <c r="O455" i="1"/>
  <c r="O452" i="1"/>
  <c r="O449" i="1"/>
  <c r="O446" i="1"/>
  <c r="O443" i="1"/>
  <c r="O440" i="1"/>
  <c r="O437" i="1"/>
  <c r="O434" i="1"/>
  <c r="O431" i="1"/>
  <c r="O428" i="1"/>
  <c r="O425" i="1"/>
  <c r="O422" i="1"/>
  <c r="O419" i="1"/>
  <c r="O416" i="1"/>
  <c r="O413" i="1"/>
  <c r="O410" i="1"/>
  <c r="O407" i="1"/>
  <c r="O404" i="1"/>
  <c r="O401" i="1"/>
  <c r="O398" i="1"/>
  <c r="O395" i="1"/>
  <c r="O392" i="1"/>
  <c r="O389" i="1"/>
  <c r="O386" i="1"/>
  <c r="O383" i="1"/>
  <c r="O380" i="1"/>
  <c r="O377" i="1"/>
  <c r="O374" i="1"/>
  <c r="O371" i="1"/>
  <c r="O368" i="1"/>
  <c r="O365" i="1"/>
  <c r="O362" i="1"/>
  <c r="O359" i="1"/>
  <c r="O356" i="1"/>
  <c r="O353" i="1"/>
  <c r="O350" i="1"/>
  <c r="O347" i="1"/>
  <c r="O344" i="1"/>
  <c r="O341" i="1"/>
  <c r="O338" i="1"/>
  <c r="O335" i="1"/>
  <c r="O332" i="1"/>
  <c r="O329" i="1"/>
  <c r="O326" i="1"/>
  <c r="O323" i="1"/>
  <c r="O320" i="1"/>
  <c r="O317" i="1"/>
  <c r="O314" i="1"/>
  <c r="O311" i="1"/>
  <c r="O308" i="1"/>
  <c r="O305" i="1"/>
  <c r="O302" i="1"/>
  <c r="O299" i="1"/>
  <c r="O296" i="1"/>
  <c r="O293" i="1"/>
  <c r="O290" i="1"/>
  <c r="O287" i="1"/>
  <c r="O284" i="1"/>
  <c r="O281" i="1"/>
  <c r="O278" i="1"/>
  <c r="O275" i="1"/>
  <c r="O272" i="1"/>
  <c r="O269" i="1"/>
  <c r="O266" i="1"/>
  <c r="O263" i="1"/>
  <c r="O260" i="1"/>
  <c r="O257" i="1"/>
  <c r="O254" i="1"/>
  <c r="O251" i="1"/>
  <c r="O248" i="1"/>
  <c r="O245" i="1"/>
  <c r="O242" i="1"/>
  <c r="O239" i="1"/>
  <c r="O236" i="1"/>
  <c r="O233" i="1"/>
  <c r="O230" i="1"/>
  <c r="O227" i="1"/>
  <c r="O224" i="1"/>
  <c r="O221" i="1"/>
  <c r="O218" i="1"/>
  <c r="O215" i="1"/>
  <c r="O212" i="1"/>
  <c r="O209" i="1"/>
  <c r="O206" i="1"/>
  <c r="O203" i="1"/>
  <c r="O200" i="1"/>
  <c r="O197" i="1"/>
  <c r="O194" i="1"/>
  <c r="O191" i="1"/>
  <c r="O188" i="1"/>
  <c r="O185" i="1"/>
  <c r="O182" i="1"/>
  <c r="O179" i="1"/>
  <c r="O176" i="1"/>
  <c r="O173" i="1"/>
  <c r="O170" i="1"/>
  <c r="O167" i="1"/>
  <c r="O164" i="1"/>
  <c r="O161" i="1"/>
  <c r="O158" i="1"/>
  <c r="O155" i="1"/>
  <c r="O152" i="1"/>
  <c r="O149" i="1"/>
  <c r="O146" i="1"/>
  <c r="O143" i="1"/>
  <c r="O140" i="1"/>
  <c r="O137" i="1"/>
  <c r="O134" i="1"/>
  <c r="O131" i="1"/>
  <c r="O128" i="1"/>
  <c r="O125" i="1"/>
  <c r="O122" i="1"/>
  <c r="O119" i="1"/>
  <c r="O116" i="1"/>
  <c r="O113" i="1"/>
  <c r="O110" i="1"/>
  <c r="O107" i="1"/>
  <c r="O104" i="1"/>
  <c r="O101" i="1"/>
  <c r="O98" i="1"/>
  <c r="O95" i="1"/>
  <c r="O92" i="1"/>
  <c r="O89" i="1"/>
  <c r="O86" i="1"/>
  <c r="O83" i="1"/>
  <c r="O80" i="1"/>
  <c r="O77" i="1"/>
  <c r="O74" i="1"/>
  <c r="O71" i="1"/>
  <c r="O68" i="1"/>
  <c r="O65" i="1"/>
  <c r="O62" i="1"/>
  <c r="O59" i="1"/>
  <c r="O56" i="1"/>
  <c r="O53" i="1"/>
  <c r="O50" i="1"/>
  <c r="O47" i="1"/>
  <c r="O44" i="1"/>
  <c r="O41" i="1"/>
  <c r="O38" i="1"/>
  <c r="O35" i="1"/>
  <c r="O32" i="1"/>
  <c r="O29" i="1"/>
  <c r="O20" i="1"/>
  <c r="W609" i="1"/>
  <c r="W606" i="1"/>
  <c r="W603" i="1"/>
  <c r="W600" i="1"/>
  <c r="W597" i="1"/>
  <c r="W594" i="1"/>
  <c r="W591" i="1"/>
  <c r="W588" i="1"/>
  <c r="W585" i="1"/>
  <c r="W582" i="1"/>
  <c r="W579" i="1"/>
  <c r="W576" i="1"/>
  <c r="W573" i="1"/>
  <c r="W570" i="1"/>
  <c r="W567" i="1"/>
  <c r="W564" i="1"/>
  <c r="W561" i="1"/>
  <c r="W558" i="1"/>
  <c r="W555" i="1"/>
  <c r="W552" i="1"/>
  <c r="W549" i="1"/>
  <c r="W546" i="1"/>
  <c r="W543" i="1"/>
  <c r="W540" i="1"/>
  <c r="W537" i="1"/>
  <c r="W534" i="1"/>
  <c r="W531" i="1"/>
  <c r="W528" i="1"/>
  <c r="W525" i="1"/>
  <c r="W522" i="1"/>
  <c r="W519" i="1"/>
  <c r="W516" i="1"/>
  <c r="W513" i="1"/>
  <c r="W510" i="1"/>
  <c r="W507" i="1"/>
  <c r="W504" i="1"/>
  <c r="W501" i="1"/>
  <c r="W498" i="1"/>
  <c r="W495" i="1"/>
  <c r="W492" i="1"/>
  <c r="W489" i="1"/>
  <c r="W486" i="1"/>
  <c r="W483" i="1"/>
  <c r="W480" i="1"/>
  <c r="W477" i="1"/>
  <c r="W474" i="1"/>
  <c r="W471" i="1"/>
  <c r="W468" i="1"/>
  <c r="W465" i="1"/>
  <c r="W462" i="1"/>
  <c r="W459" i="1"/>
  <c r="W456" i="1"/>
  <c r="W453" i="1"/>
  <c r="W450" i="1"/>
  <c r="W447" i="1"/>
  <c r="W444" i="1"/>
  <c r="W441" i="1"/>
  <c r="W438" i="1"/>
  <c r="W435" i="1"/>
  <c r="W432" i="1"/>
  <c r="W429" i="1"/>
  <c r="W426" i="1"/>
  <c r="W423" i="1"/>
  <c r="W420" i="1"/>
  <c r="W417" i="1"/>
  <c r="W414" i="1"/>
  <c r="W411" i="1"/>
  <c r="W408" i="1"/>
  <c r="W405" i="1"/>
  <c r="W402" i="1"/>
  <c r="W399" i="1"/>
  <c r="W396" i="1"/>
  <c r="W393" i="1"/>
  <c r="W390" i="1"/>
  <c r="W387" i="1"/>
  <c r="W384" i="1"/>
  <c r="W381" i="1"/>
  <c r="W378" i="1"/>
  <c r="W375" i="1"/>
  <c r="W372" i="1"/>
  <c r="W369" i="1"/>
  <c r="W366" i="1"/>
  <c r="W363" i="1"/>
  <c r="W360" i="1"/>
  <c r="W357" i="1"/>
  <c r="W354" i="1"/>
  <c r="W351" i="1"/>
  <c r="W348" i="1"/>
  <c r="W345" i="1"/>
  <c r="W342" i="1"/>
  <c r="W339" i="1"/>
  <c r="W336" i="1"/>
  <c r="W333" i="1"/>
  <c r="W330" i="1"/>
  <c r="W327" i="1"/>
  <c r="W324" i="1"/>
  <c r="W321" i="1"/>
  <c r="W318" i="1"/>
  <c r="W315" i="1"/>
  <c r="W312" i="1"/>
  <c r="W309" i="1"/>
  <c r="W306" i="1"/>
  <c r="W303" i="1"/>
  <c r="W300" i="1"/>
  <c r="W297" i="1"/>
  <c r="W294" i="1"/>
  <c r="W291" i="1"/>
  <c r="W288" i="1"/>
  <c r="W285" i="1"/>
  <c r="W282" i="1"/>
  <c r="W279" i="1"/>
  <c r="W276" i="1"/>
  <c r="W273" i="1"/>
  <c r="W270" i="1"/>
  <c r="W267" i="1"/>
  <c r="W264" i="1"/>
  <c r="W261" i="1"/>
  <c r="W258" i="1"/>
  <c r="W255" i="1"/>
  <c r="W252" i="1"/>
  <c r="W249" i="1"/>
  <c r="W246" i="1"/>
  <c r="W243" i="1"/>
  <c r="W240" i="1"/>
  <c r="W237" i="1"/>
  <c r="W234" i="1"/>
  <c r="W231" i="1"/>
  <c r="W228" i="1"/>
  <c r="W225" i="1"/>
  <c r="W222" i="1"/>
  <c r="W219" i="1"/>
  <c r="W216" i="1"/>
  <c r="W213" i="1"/>
  <c r="W210" i="1"/>
  <c r="W207" i="1"/>
  <c r="W204" i="1"/>
  <c r="W201" i="1"/>
  <c r="W198" i="1"/>
  <c r="W195" i="1"/>
  <c r="W192" i="1"/>
  <c r="W189" i="1"/>
  <c r="W186" i="1"/>
  <c r="W183" i="1"/>
  <c r="W180" i="1"/>
  <c r="W177" i="1"/>
  <c r="W174" i="1"/>
  <c r="W171" i="1"/>
  <c r="W168" i="1"/>
  <c r="W165" i="1"/>
  <c r="W162" i="1"/>
  <c r="W159" i="1"/>
  <c r="W156" i="1"/>
  <c r="W153" i="1"/>
  <c r="W150" i="1"/>
  <c r="W147" i="1"/>
  <c r="W144" i="1"/>
  <c r="W141" i="1"/>
  <c r="W138" i="1"/>
  <c r="W135" i="1"/>
  <c r="W132" i="1"/>
  <c r="W33" i="1"/>
  <c r="W30" i="1"/>
  <c r="W27" i="1"/>
  <c r="W18" i="1"/>
  <c r="W129" i="1"/>
  <c r="W126" i="1"/>
  <c r="W123" i="1"/>
  <c r="W120" i="1"/>
  <c r="W117" i="1"/>
  <c r="W114" i="1"/>
  <c r="W111" i="1"/>
  <c r="W108" i="1"/>
  <c r="W105" i="1"/>
  <c r="W102" i="1"/>
  <c r="W99" i="1"/>
  <c r="W96" i="1"/>
  <c r="W93" i="1"/>
  <c r="W90" i="1"/>
  <c r="W87" i="1"/>
  <c r="W84" i="1"/>
  <c r="W81" i="1"/>
  <c r="W78" i="1"/>
  <c r="W75" i="1"/>
  <c r="W72" i="1"/>
  <c r="W69" i="1"/>
  <c r="W66" i="1"/>
  <c r="W63" i="1"/>
  <c r="W60" i="1"/>
  <c r="W57" i="1"/>
  <c r="W54" i="1"/>
  <c r="W51" i="1"/>
  <c r="W48" i="1"/>
  <c r="W45" i="1"/>
  <c r="W42" i="1"/>
  <c r="W39" i="1"/>
  <c r="O17" i="1"/>
  <c r="W15" i="1" s="1"/>
  <c r="O14" i="1" l="1"/>
  <c r="Z15" i="1"/>
  <c r="Z18" i="1"/>
  <c r="Z21" i="1"/>
  <c r="Z24" i="1"/>
  <c r="Z27" i="1"/>
  <c r="Z30" i="1"/>
  <c r="Z33" i="1"/>
  <c r="Z36" i="1"/>
  <c r="Z39" i="1"/>
  <c r="Z42" i="1"/>
  <c r="Z45" i="1"/>
  <c r="Z48" i="1"/>
  <c r="Z51" i="1"/>
  <c r="Z54" i="1"/>
  <c r="Z57" i="1"/>
  <c r="Z60" i="1"/>
  <c r="Z63" i="1"/>
  <c r="Z66" i="1"/>
  <c r="Z69" i="1"/>
  <c r="Z72" i="1"/>
  <c r="Z75" i="1"/>
  <c r="Z78" i="1"/>
  <c r="Z81" i="1"/>
  <c r="Z84" i="1"/>
  <c r="Z87" i="1"/>
  <c r="Z90" i="1"/>
  <c r="Z93" i="1"/>
  <c r="Z96" i="1"/>
  <c r="Z99" i="1"/>
  <c r="Z102" i="1"/>
  <c r="Z105" i="1"/>
  <c r="Z108" i="1"/>
  <c r="Z111" i="1"/>
  <c r="Z114" i="1"/>
  <c r="Z117" i="1"/>
  <c r="Z120" i="1"/>
  <c r="Z123" i="1"/>
  <c r="Z126" i="1"/>
  <c r="Z129" i="1"/>
  <c r="Z132" i="1"/>
  <c r="Z135" i="1"/>
  <c r="Z138" i="1"/>
  <c r="Z141" i="1"/>
  <c r="Z144" i="1"/>
  <c r="Z147" i="1"/>
  <c r="Z150" i="1"/>
  <c r="Z153" i="1"/>
  <c r="Z156" i="1"/>
  <c r="Z159" i="1"/>
  <c r="Z12" i="1"/>
  <c r="O23" i="1" l="1"/>
  <c r="W21" i="1"/>
  <c r="W12" i="1"/>
  <c r="O26" i="1" l="1"/>
  <c r="J8" i="1" s="1"/>
  <c r="W24" i="1" l="1"/>
  <c r="T8" i="1" s="1"/>
</calcChain>
</file>

<file path=xl/sharedStrings.xml><?xml version="1.0" encoding="utf-8"?>
<sst xmlns="http://schemas.openxmlformats.org/spreadsheetml/2006/main" count="338" uniqueCount="306">
  <si>
    <t>Registrační číslo projektu</t>
  </si>
  <si>
    <t>HPP</t>
  </si>
  <si>
    <t>Příjemce podpory</t>
  </si>
  <si>
    <t>HPP překročený limit pro SP</t>
  </si>
  <si>
    <t>Pořadí finančního plánu</t>
  </si>
  <si>
    <t>DPP/DPČ</t>
  </si>
  <si>
    <t>Vykazované období (od - do)</t>
  </si>
  <si>
    <t>součet SP a ZP</t>
  </si>
  <si>
    <t>Datum zdanitelného plnění</t>
  </si>
  <si>
    <t>samotné ZP</t>
  </si>
  <si>
    <t>Celkové vykazované osobní náklady</t>
  </si>
  <si>
    <t>Max. výše celkových způsobilých výdajů (hospodárné využití mezd)</t>
  </si>
  <si>
    <t>Poř. č.</t>
  </si>
  <si>
    <t>Jméno a příjmení zaměstnance</t>
  </si>
  <si>
    <t>Počet nárokovaných měsíců</t>
  </si>
  <si>
    <t>Nárokované období (od - do; konkrétní měsíce v případě, že se nejedná o kontinuální období)</t>
  </si>
  <si>
    <t>Počet hodin odpracovaných na projektu za nárokované období dle výkazů práce</t>
  </si>
  <si>
    <t>V PŘÍPADĚ HPP: Vyměřovací základ pro sociální (zdravotní) pojištění za nárokované období dle mzdového listu.                                                                  V PŘÍPADĚ DPP/DPČ: Hrubá mzda za nárokované období dle mzdového listu.</t>
  </si>
  <si>
    <t>Poznámka</t>
  </si>
  <si>
    <t>Max. možná výše způsobilých výdajů za zaměstnance v souladu s podnikatelským záměrem / žádostí o změnu (hospodárné využití mezd)</t>
  </si>
  <si>
    <t>Schválená hrubá mzda z podnikatelského záměru / žádosti o změnu k úvazku 1,0</t>
  </si>
  <si>
    <t>Pracovní pozice na projektu uvedená v podnikatelském záměru / žádosti o změnu</t>
  </si>
  <si>
    <t>Počet hodin odpracovaných u zaměstnavatele včetně případných přesčasů za nárokované období dle mzdového listu</t>
  </si>
  <si>
    <t>Náhrada mzdy za nemoc hrazená zaměstnavatelem za nárokované období dle mzdového listu</t>
  </si>
  <si>
    <t>Úvazek u zaměstnavatele dle pracovní smlouvy  / DPP / DPČ</t>
  </si>
  <si>
    <t>Druh smlouvy</t>
  </si>
  <si>
    <t>Úvazek na projektu</t>
  </si>
  <si>
    <t>Výše vykazovaných osobních nákladů za zaměstnance</t>
  </si>
  <si>
    <t>Výše odvodů za nárokované období pro DPP/DPČ</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</si>
  <si>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</si>
  <si>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</si>
  <si>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</si>
  <si>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</si>
  <si>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</si>
  <si>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</si>
  <si>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</si>
  <si>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</si>
  <si>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</si>
  <si>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</si>
  <si>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</si>
  <si>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</si>
  <si>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</si>
  <si>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</si>
  <si>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</si>
  <si>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</si>
  <si>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</si>
  <si>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</si>
  <si>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</si>
  <si>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</si>
  <si>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</si>
  <si>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</si>
  <si>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</si>
  <si>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</si>
  <si>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</si>
  <si>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</si>
  <si>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</si>
  <si>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</si>
  <si>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</si>
  <si>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</si>
  <si>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</si>
  <si>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</si>
  <si>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</si>
  <si>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</si>
  <si>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</si>
  <si>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</si>
  <si>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</si>
  <si>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</si>
  <si>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</si>
  <si>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</si>
  <si>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</si>
  <si>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</si>
  <si>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</si>
  <si>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</si>
  <si>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</si>
  <si>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</si>
  <si>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</si>
  <si>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</si>
  <si>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</si>
  <si>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</si>
  <si>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</si>
  <si>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</si>
  <si>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</si>
  <si>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</si>
  <si>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</si>
  <si>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</si>
  <si>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</si>
  <si>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</si>
  <si>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</si>
  <si>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</si>
  <si>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</si>
  <si>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</si>
  <si>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</si>
  <si>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</si>
  <si>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</si>
  <si>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</si>
  <si>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</si>
  <si>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</si>
  <si>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</si>
  <si>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</si>
  <si>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</si>
  <si>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</si>
  <si>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</si>
  <si>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</si>
  <si>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</si>
  <si>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</si>
  <si>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</si>
  <si>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</si>
  <si>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</si>
  <si>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</si>
  <si>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</si>
  <si>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</si>
  <si>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</si>
  <si>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</si>
  <si>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</si>
  <si>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</si>
  <si>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</si>
  <si>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</si>
  <si>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</si>
  <si>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</si>
  <si>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</si>
  <si>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</si>
  <si>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</si>
  <si>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</si>
  <si>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</si>
  <si>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</si>
  <si>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</si>
  <si>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</si>
  <si>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</si>
  <si>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</si>
  <si>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</si>
  <si>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</si>
  <si>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</si>
  <si>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</si>
  <si>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</si>
  <si>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</si>
  <si>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</si>
  <si>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</si>
  <si>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</si>
  <si>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</si>
  <si>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</si>
  <si>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</si>
  <si>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</si>
  <si>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</si>
  <si>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</si>
  <si>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</si>
  <si>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</si>
  <si>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</si>
  <si>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</si>
  <si>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</si>
  <si>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</si>
  <si>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</si>
  <si>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</si>
  <si>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</si>
  <si>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</si>
  <si>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</si>
  <si>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</si>
  <si>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</si>
  <si>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</si>
  <si>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</si>
  <si>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</si>
  <si>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</si>
  <si>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</si>
  <si>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</si>
  <si>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</si>
  <si>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</si>
  <si>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</si>
  <si>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</si>
  <si>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</si>
  <si>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</si>
  <si>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</si>
  <si>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</si>
  <si>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</si>
  <si>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</si>
  <si>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</si>
  <si>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</si>
  <si>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</si>
  <si>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</si>
  <si>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</si>
  <si>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</si>
  <si>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</si>
  <si>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</si>
  <si>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</si>
  <si>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</si>
  <si>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</si>
  <si>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</si>
  <si>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</si>
  <si>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</si>
  <si>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</si>
  <si>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</si>
  <si>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</si>
  <si>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</si>
  <si>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</si>
  <si>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</si>
  <si>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</si>
  <si>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</si>
  <si>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</si>
  <si>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</si>
  <si>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</si>
  <si>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</si>
  <si>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</si>
  <si>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</si>
  <si>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</si>
  <si>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</si>
  <si>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</si>
  <si>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</si>
  <si>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</si>
  <si>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</si>
  <si>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</si>
  <si>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</si>
  <si>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</si>
  <si>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</si>
  <si>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</si>
  <si>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</si>
  <si>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</si>
  <si>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</si>
  <si>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</si>
  <si>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</si>
  <si>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</si>
  <si>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</si>
  <si>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</si>
  <si>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</si>
  <si>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</si>
  <si>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</si>
  <si>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</si>
  <si>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</si>
  <si>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</si>
  <si>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</si>
  <si>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</si>
  <si>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</si>
  <si>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Pokyny pro vyplnění Formuláře pro vykazování osobních nákladů v OP TAK</t>
  </si>
  <si>
    <t>Vyplňují se pouze bílé/šedé buňky.</t>
  </si>
  <si>
    <t>Název buňky</t>
  </si>
  <si>
    <t>Pokyny pro vyplnění</t>
  </si>
  <si>
    <t>Hlavička Formuláře pro vykazování osobních nákladů v OPTAK</t>
  </si>
  <si>
    <t>Registrační číslo projektu přidělené při podání žádosti o podporu v IS KP21+.</t>
  </si>
  <si>
    <t>Název příjemce podpory</t>
  </si>
  <si>
    <t>Pořadí finančního plánu z formuláře "Finanční plán" žádosti o podporu v IS KP21+, ke kterému se vztahují osobní náklady vykazované do způsobilých výdajů.</t>
  </si>
  <si>
    <t>Za jaké období jsou osobní náklady zaměstnanců vykazovány do způsobilých výdajů. Datem od je první den v měsíci Nárokovaného období (od - do), za který je vykazována mzda do způsobilých výdajů alespoň u jednoho zaměstnance. Datum od nesmí být dřívější než datum vzniku způsobilých výdajů (datum podání žádosti o podporu). Datem do je poslední den v měsíci Nárokovaného období (od - do), za který je vykazována mzda do způsobilých výdajů alespoň u jednoho zaměstnance. Datum do nesmí být pozdější než plánované datum ukončení projektu.</t>
  </si>
  <si>
    <t>Datem zdanitelného plnění je poslední den vykazovaných osobních nákladů do způsobilých výdajů za všechny zaměstnance podílející se na projektu. Pro vyplnění tohoto data je rozhodné datum do z buňky "Vykazované období (od - do)".</t>
  </si>
  <si>
    <t>Buňky vztahující se k jednotlivým zaměstnancům</t>
  </si>
  <si>
    <t>Celé číslo, které vychází z buňky "Nárokované období (od - do; konkrétní měsíce v případě, že se nejedná o kontinuální období)" a představuje počet měsíců, ve kterých zaměstnanec pracoval na projektu (např. u Nárokovaného období (01-03;07;9-12.xxxx) bude hodnota 8).</t>
  </si>
  <si>
    <t>Úvazek u zaměstnavatele dle pracovní smlouvy / DPP / DPČ</t>
  </si>
  <si>
    <t>Za jaké období je mzda konkrétního zaměstnance vykazována do způsobilých výdajů. Vyplňuje se od - do (např. 01 - 12.xxxx), jde-li o kontinuální nárokované období, v opačném případě se uvedou konkrétní měsíce (např. 01-03;07;9-12.xxxx).</t>
  </si>
  <si>
    <t>Druh smlouvy se vybere z předdefinovaného seznamu dle toho, zda se jedná o zaměstnance na hlavní pracovní poměr (HPP), dohodu o provedení práce (DPP) nebo o dohodu o pracovní činnosti (DPČ). V případě, že zaměstnavatel za zaměstnance neodvádí odvody na sociální pojištění z důvodu překročení limitu, vyberte možnost "HPP překročený limit pro SP". Pokud k překročení limitu dojde v průběhu nárokovaného období, je nutné vyplnit zaměstnance do dvou řádků (jednou za období, kdy zaměstnavatel hradí odvody na sociální pojištění a podruhé za období, kdy je nehradí).</t>
  </si>
  <si>
    <t xml:space="preserve">Skutečný počet hodin, který daný pracovník odpracoval na projektu za nárokované období dle výkazů práce na projektu. Hodiny svátků lze zařadit do odpracovaných hodin na projektu pouze tehdy, pokud jsou svátky obsaženy i v Počtu hodin odpracovaných u zaměstnavatele včetně případných přesčasů za nárokované období dle mzdového listu. V případě částečného úvazku na projektu lze zahrnout do hodin odpracovaných na projektu jen hodiny svátků, které by jinak připadly na plánovanou pracovní dobu tohoto pracovníka. </t>
  </si>
  <si>
    <t>Skutečný počet hodin, který daný pracovník odpracoval u zaměstnavatele za nárokované období dle mzdového listu za celé měsíce vztahující se k Počtu nárokovaných měsíců. K vyplnění se využívá vždy jeden řádek v mzdovém listu. Pokud je ve mzdovém listě obsažen údaj o počtu odpracovaných hodin bez svátků, uvede se vždy pouze tento a hodiny svátků se k odpracovaným hodinám nepřičítají. V případě, že mzdový list obsahuje počet odpracovaných hodin vč. svátků, pak se uvede tento údaj.</t>
  </si>
  <si>
    <t>V PŘÍPADĚ HPP: Vyměřovací základ pro sociální (zdravotní) pojištění za nárokované období dle mzdového listu. V PŘÍPADĚ DPP/DPČ: Hrubá mzda za nárokované období dle mzdového listu.</t>
  </si>
  <si>
    <t>Vypočtené náhrady za nemoc zaměstnanci hrazené zaměstnavatelem během nárokovaného období dle mzdového listu. Platí pouze pro HPP, u dohod je případná náhrada za nemoc součástí vyplňované hrubé mzdy.</t>
  </si>
  <si>
    <t>Výše odvodů za DPP/DPČ za nárokované období, pokud vznikly. V případě HPP nebo nulových odvodů za DPP/DPČ ponechte nevyplněné.</t>
  </si>
  <si>
    <t>Výpočtové buňky</t>
  </si>
  <si>
    <t>Úvazek na projektu je dán podílem "Počtu hodin odpracovaných na projektu za nárokované období dle výkazu práce" k "Počtu hodin odpracovaných u zaměstnavatele včetně případných přesčasů za nárokované období dle mzdového listu".</t>
  </si>
  <si>
    <t>Výše vykazovaných osobních nákladů za zaměstnance závisí na výběru "Druhu smlouvy" a její výpočet je uveden v listě "Metodika osobních nákladů pro OP TAK".</t>
  </si>
  <si>
    <t>Max. možná výše způsobilých výdajů za zaměstnance v souladu s podnikatelským záměrem / žádostí o změnu (hospodárné využití mezd) je nižší hodnota z "Výše vykazovaných osobních nákladů za zaměstnance" a osobních nákladů schválených podnikatelským záměrem či jeho změnou, přičemž je akceptováno automatické navýšení do 10% schválené hrubé mzdy (max. však 120 000). ((Počet nárokovaných měsíců*Schválená hrubá mzda z podnikatelského záměru/žádosti o změnu k úvazku 1,0*Úvazek u zaměstnavatele dle pracovní smlouvy *1,338*1,1+Náhrada mzdy za nemoc hrazená změstnavatelem za nárokované období dle mzdového listu)*Úvazek na projektu). V případě Druhu smlouvy "HPP překročený limit pro SP" se koeficient odvodů ve výši 1,338 mění na 1,09. V případě DPP/DPČ se nepoužije koeficient odvodů, jelikož jsou odvody přičteny v celé částce k výši hrubé mzdy.</t>
  </si>
  <si>
    <t>Součet buněk "Výše vykazovaných osobních nákladů za zaměstnance" u jednotlivých zaměstnanců.</t>
  </si>
  <si>
    <t>Součet buněk "Max. možné výše způsobilých výdajů za zaměstnance v souladu s podnikatelským záměrem / žádostí o změnu (hospodárné využítí mezd)" u jednotlivých zaměstnanců.</t>
  </si>
  <si>
    <t>Záznam v žádosti o platbu v IS KP21+</t>
  </si>
  <si>
    <t>Příjemce popory v žádosti o platbu v IS KP21+ vytvoří na záložce SD-2 Lidské zdroje záznam, ve kterém vyplní níže uvedené položky.</t>
  </si>
  <si>
    <t>Položka v žádosti o platbu v ISKP21+</t>
  </si>
  <si>
    <t>Zkrácený název subjektu</t>
  </si>
  <si>
    <t>Název příjemce - výběr hodnoty z daného seznamu.</t>
  </si>
  <si>
    <t>Položka v rozpočtu projektu</t>
  </si>
  <si>
    <t>Název rozpočtové položky programu - výběr hodnoty z daného seznamu.</t>
  </si>
  <si>
    <t>Identifikace posledního kalednářního roku a měsíce, k němuž se vztahují osobní náklady</t>
  </si>
  <si>
    <t>První den posledního měsíce z buňky "Vykazované období (od - do)" v hlavičce Formuláře pro vykazování Osobních nákladů v OP TAK</t>
  </si>
  <si>
    <t>Datum úhrady výdaje</t>
  </si>
  <si>
    <t>Datum z buňky "Datum zdanitelného plnění" v hlavičce Formuláře pro vykazování Osobních nákladů v OP TAK.</t>
  </si>
  <si>
    <t>Příjmení pracovníka</t>
  </si>
  <si>
    <t>Název příjemce podpory.</t>
  </si>
  <si>
    <t>Jméno pracovníka</t>
  </si>
  <si>
    <t>Druh pracovně právního vztahu.</t>
  </si>
  <si>
    <t>Vždy se vyplní Pracovní smlouva - výběr hodnoty z daného seznamu.</t>
  </si>
  <si>
    <t>Fond pracovní doby pracovníka u zaměstnavatele v daném měsíci v hodinách</t>
  </si>
  <si>
    <t>Vždy se fixně vyplní hodnota 1,00.</t>
  </si>
  <si>
    <t>Zúčtovaná hrubá mzda/plat v daném měsící</t>
  </si>
  <si>
    <t>Hodnota z buňky "Max. výše celkových způsobilých výdajů (hospodárné využití mezd)" z Formuláře pro vykazování osobních nákladů v OP TAK, případně nižší hodnota, která je dána účetnictvím příjemce podpory, případně ponížena o odvody za sociální pojištění při překročení zákonných limitů.</t>
  </si>
  <si>
    <t>Počet odpracovaných hodin na projektu</t>
  </si>
  <si>
    <t>Metodika osobních nákladů pro OP TAK</t>
  </si>
  <si>
    <t>Konkrétně jsou vypočítány v případě HPP dle vzorce:</t>
  </si>
  <si>
    <t>=</t>
  </si>
  <si>
    <t>(Vyměřovací základ pro sociální/zdravotní* pojištění za nárokované období dle mzdového listu* 1,338 + Náhrada mzdy za nemoc placená zaměstnavatelem za nárokované období dle mzdového listu)</t>
  </si>
  <si>
    <t>*</t>
  </si>
  <si>
    <t>(Počet hodin odpracovaných na projektu za nárokované období dle výkazu práce / Počet hodin odpracovaných u zaměstnavatele včetně případných přesčasů za nárokované období dle mzdového listu)</t>
  </si>
  <si>
    <t>* vyměřovací základ pro zdravotní pojištění se použije v případě, že zaměstnanec překročil limity pro odvody na sociální pojištění. V takovém případě se vyměřovací zalad vynásobí výší odvodu na zdravotní pojištění, tedy 1,09.</t>
  </si>
  <si>
    <t>V případě DPP a DPČ jsou vypočítány dle vzorce:</t>
  </si>
  <si>
    <t>(Hrubá mzda dle mzdového listu + Výše odvodů za nárokované období pro DPP/DPČ)</t>
  </si>
  <si>
    <t>Žádost o podporu / Žádost o změnu</t>
  </si>
  <si>
    <t>Žádost o platbu</t>
  </si>
  <si>
    <t>Povinnými přílohami žádosti o platbu v IS KP21+, které jsou vkládány do společných příloh, jsou:</t>
  </si>
  <si>
    <t>Vyplněný Formulář pro vykazování Osobních nákladů pro OP TAK ve formátu.xls</t>
  </si>
  <si>
    <t>V případě, kdy nastane odlišnost při výpočtu vykazovaných výdajů do mezd v účetnictví příjemce podpory a Formuláři pro vykazování osobních nákladů v OP TAK, je způsobilým výdajem nižší hodnota. Není nutné přeúčtovat tyto výdaje v účetnictví. To platí i v případech, kdy z důvodu překročení zákonných limitů na sociální pojištění již nejsou tyto odvody hrazeny. Do Popisu výdaje u příslušného účetního dokladu v IS KP21+ pak bude uvedeno zdůvodnění vyplnění nižší hodnoty včetně výpočtu.</t>
  </si>
  <si>
    <t>Úhradové dokumenty k vybranému vzorku zaměstnanců, jejichž mzda je vykazována do způsobilých výdajů, a to min. ve výši 15 % z max. výše celkových způsobilých výdajů (hospodárné využití mezd) zjištěných v buňce T8 (Výpisy z účtu zaměstnavatele, potvrzující odeslání mzdy konkrétnímu zaměstnanci). Vzorek určuje PM v rámci první kontroly žádosti o platbu a vyzve žadatele k doložení úhradových dokladů za vybrané zaměstnance.</t>
  </si>
  <si>
    <t>Hodnoty vyplňované ve Formuláři pro vykazování osobních nákladů v OP TAK musí vycházet z uzavřených pracovních smluv, DPP, DPČ či jejich dodatků a především pak z mzdových listů či obdobných dokumentů. Příjemci podpory jsou povinni předložit dokumentaci, která potvrdí správné vyplnění tohoto formuláře ke všem zaměstnancům, jejichž mzda je vykazována do způsobilých výdajů.
Uplatňuje-li příjemce podpory tzv. "projektové vedení mezd", tzn. zaměstnavatel vykazuje ve mzdových listech u každého zaměstnace mzdu zvlášť ke každému projektu a běžně vykonávané agendě, tak jediným rozdílem od ostatních příjemců podpory při vyplňování Formuláře pro vykazovaní Osobních nákladů v OP TAK je, že v požadovaných buňkách vyplňuje pouze hodnoty vztahující se k projektu. Pokyny pro vyplnění jsou však shodné s ostatními příjemci podpory, pokud není uvedeno jinak.</t>
  </si>
  <si>
    <t>Povinnou přílohou podnikatelského záměru u projektů, ve kterých do způsobilých výdajů vstupují osobní náklady, jsou rozpočtové tabulky XLS / žádosti o změnu definující zaměstnance, jejichž mzda vstupuje do způsobilých výdajů projektu". Z této přílohy se vybere uvedená "Pracovní pozice zaměstnance" a k ní odpovídající "Požadovaná hrubá mzda (Kč/měsíc) k úvazku 1,0" a uvede se do Formuláře pro vykazování Osobních nákladů v OP TAK.</t>
  </si>
  <si>
    <t>Povinnou přílohou podnikatelského záměru u projektů, ve kterých do způsobilých výdajů vstupují osobní náklady, jsou rozpočtové tabulky XLS / žádosti o změnu definující zaměstnance, jejichž mzda vstupuje do způsobilých výdajů projektu". Z této přílohy se vybere uvedená "Pracovní pozice zaměstnance" a uvede se do Formuláře pro vykazování mezd v OP TAK.</t>
  </si>
  <si>
    <t>Osobní náklady vykazované do způsobilých výdajů, ve Formuláři pro vykazování osobních nákladů v OP TAK se jedná o hodnotu uvedenou v buňce J8 Celkové vykazované osobní náklady, se vypočítají jako součet výše způsobilých výdajů jednotlivých zaměstnanců. Tato hodnota vychází z vyměřovacího základu pro sociální/zdravotní pojištění, náhrady mzdy za nemoc hrazenou zaměstnavatelem, povinných odvodů zaměstnavatele za sociální a zdravotní pojištění, odpracovaných hodin zaměstnance u zaměstnavatele celkem a odpracovaných hodin zaměstnance na projektu.</t>
  </si>
  <si>
    <t>Povinnou přílohou podnikatelského záměru každého projektu, ve kterém osobní náklady vstupují do způsobilých výdajů a následně pak i u žádostí o změnu jsou rozpočtové tabulky XLS / žádosti o změnu definující zaměstnance, jejichž mzda vstupuje do způsobilých výdajů projektu. Závazný vzor rozpočtových tabulek XLS je k dispozici v přiložených souborech Výzvy, závazný vzor přílohy k žádosti o změnu „Aktualizovaný seznam pracovních pozic“ je k dispozici v přiložených souborech na www.apiagentura.gov.cz v sekci Metodika. Relevantní příloha pak musí být vyplněna v souladu s pokyny, které jsou v ní uvedeny. Údaje v ní uvedené jsou pak zdrojem informací při hodnocení žádosti o podporu / žádosti o změnu, resp. při posuzování, zda požadované osobní náklady jsou hospodárné, efektivní a účelné.</t>
  </si>
  <si>
    <t>Za hospodárné využití požadovaných osobních nákladů nebudou považovány mzdy jednotlivých zaměstnanců, jejichž hrubá mzda (Kč/měsíc) přepočtená k úvazku 1,0 uvedená v příloze rozpočtových tabulek XLS / žádosti o změnu definující zaměstnance, jejichž mzda vstupuje do způsobilých výdajů projektu, překročí 9. decil z Informačního systému průměrných výdělků (ISPV) z mzdové či platové sféry ČR (verze, která je součástí rozpočtových tabulek XLS, tj. přílohy Podnikatelského záměru či verze, která je součástí Aktualizovaného seznamu pracovních pozic, přílohy žádosti o změnu), max. však do 120 000 Kč. Je-li požadována hrubá mzda (Kč/měsíc) přepočtená k úvazku 1,0 vyšší než je průměr z ISPV, musí být tato hodnota dostatečně zdůvodněna.</t>
  </si>
  <si>
    <t>Pracovní smlouvy/DPP/DPČ či jejich dodatky ke všem nárokovaným pracovníkům, ve kterých musí být uvedeno registrační číslo projektu, případně prokazatelná vazba k projektu, pracovní pozice uvedená v příloze rozpočtových tabulek XLS / žádosti o změnu definující zaměstnance, jejichž mzda vstupuje do způsobilých výdajů projektu, místo výkonu práce, které alespoň v úrovni obce odpovídá místu realizace a informace o výši úvazku u zaměstnavatele, nahrané v jednom .pdf dokumentu seřazené dle pořadí jednotlivých zaměstnanců uvedených ve Formuláři pro vykazování osobních nákladů pro OP TAK. V případě projektového vedení mezd je nutné doložit výši úvazku všech pracovníků na projektu.</t>
  </si>
  <si>
    <t xml:space="preserve">Výkazy práce ke všem nárokovaným pracovníkům, jejichž mzda je vykazována do způsobilých výdajů. Výkazy budou nahrané v jednom .pdf dokumentu a seřazené dle pořadí jednotlivých zaměstnanců uvedených ve Formuláři pro vykazování osobních nákladů pro OP TAK. Vzor Výkazu práce, který není závazný (příjemce podpory může využít i vlastní výkazy práce) je v přiložených souborech u každé vyhlášené Výzvy, ve které je možné osobní náklady zahrnout do způsobilých výdajů. </t>
  </si>
  <si>
    <t>Mzdové listy ke všem nárokovaným pracovníkům. Nejsou-li v mzdových listech uvedeny hodnoty, které jsou vyplněny do Formuláře pro vykazování osobních nákladů v OP TAK, je příjemce podpory povinen navíc doložit další interní dokumentaci (např. výpisy z mzdových systému), ze kterých bude možné ověřit správné vyplnění formuláře. Doložené mzdové listy / interní dokumentace budou obsahovat pouze údaje za nárokované období.</t>
  </si>
  <si>
    <t>Za hospodárné využití vykazovaných osobních nákladů v žádosti o platbu nebudou považovány mzdy jednotlivých zaměstnanců, jejichž průměrný měsíční vyměřovací základ pro sociální pojištění za nárokované období dle mzdového listu přepočtený k úvazku 1,0 v součtu s Náhradou mzdy za nemoc hrazená zaměstnavatelem za nárokované období dle mzdového listu překročí 1,1 násobek hodnoty hrubé mzdy přepočtené (Kč/měsíc) k úvazku 1,0 uvedené v příloze rozpočtových tabulek XLS / žádosti o změnu definující zaměstnance, jejichž mzda vstupuje do způsobilých výdajů projektu.</t>
  </si>
  <si>
    <t>Poznámka (komentář k odměnám/prémiím ve vztahu k projektu - výše, výpočet, identifikace ve mzdovém listě).</t>
  </si>
  <si>
    <t>V případě HPP se uvede pracovní úvazek u zaměstnavatele uvedený v pracovní smlouvě. U DPP / DPČ se vyplní hodnota, která je dána podílem počtu odpracovaných hodin u zaměstnavatele za nárokované období  k počtu hodin běžného úvazku 1,0 za stejné období. V případě DPP/DPČ s nárokem na dovolenou lze hodiny dovolené přičíst k odpracovaným hodinám u zaměstnavatele pro korektní výpočet úvazku této buňky. V případě projektového vedení mezd pak úvazek zaměstnance vztahující se pouze k projektu.</t>
  </si>
  <si>
    <t xml:space="preserve">Vyměřovací základ pro sociální pojištění, ze kterého je zaměstnanci vypočítán odvod na sociální pojištění za nárokované období dle mzdového listu za celé měsíce vztahující se k Počtu nárokovaných měsíců. V případě Druhu smlouvy "HPP překročený limit pro SP" vyplňte hodnoty vyměřovacího základu pro zdravotní pojištění. V případě DPP/DPČ vyplňte hrubou mzdu za nárokované období dle mzdového listu. Odměny/prémie lze ponechat jako součást vyměřovacího základu, pokud byly vyplaceny v souvislosti s realizací projektu. Vyměřovací základ/hrubá mzda musí být ponížen(a) o odměny/prémie, které nesouvisí s prací na projektu. Ponechat lze odměny/prémie v celé své výši dle mzdového listu, pokud část jejich způsobilosti odpovídá výši projektového úvazku pracovníka. </t>
  </si>
  <si>
    <r>
      <t xml:space="preserve">Buňka slouží pro sdělení Příjemce podpory, které považuje za nutné sdělit poskytovateli dotace. </t>
    </r>
    <r>
      <rPr>
        <sz val="11"/>
        <color rgb="FFFF0000"/>
        <rFont val="Calibri"/>
        <family val="2"/>
        <charset val="238"/>
        <scheme val="minor"/>
      </rPr>
      <t>Zejména však zdůvodnění nárokování odměn/prémií, výpočet, identifikace položky prémií/odměn ve mzdovém listu</t>
    </r>
    <r>
      <rPr>
        <sz val="11"/>
        <color theme="1"/>
        <rFont val="Calibri"/>
        <family val="2"/>
        <charset val="238"/>
        <scheme val="minor"/>
      </rPr>
      <t>.</t>
    </r>
  </si>
  <si>
    <t>Formulář pro vykazování osobních nákladů v OP TAK - účinnost od 23.3.2026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</si>
</sst>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5" formatCode="#,##0.00\ &quot;Kč&quot;"/>
  </numFmts>
  <fonts count="13"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0"/>
      <name val="Calibri"/>
      <family val="2"/>
      <charset val="238"/>
      <scheme val="minor"/>
    </font>
    <font>
      <sz val="8"/>
      <name val="Calibri"/>
      <family val="2"/>
      <charset val="238"/>
      <scheme val="minor"/>
    </font>
    <font>
      <sz val="10"/>
      <color theme="1"/>
      <name val="Calibri"/>
      <family val="2"/>
      <charset val="238"/>
      <scheme val="minor"/>
    </font>
    <font>
      <sz val="12"/>
      <color theme="1"/>
      <name val="Calibri"/>
      <family val="2"/>
      <charset val="238"/>
      <scheme val="minor"/>
    </font>
    <font>
      <b/>
      <sz val="10"/>
      <color theme="1"/>
      <name val="Calibri"/>
      <family val="2"/>
      <charset val="238"/>
      <scheme val="minor"/>
    </font>
    <font>
      <b/>
      <sz val="11"/>
      <name val="Calibri"/>
      <family val="2"/>
      <charset val="238"/>
      <scheme val="minor"/>
    </font>
    <font>
      <sz val="11"/>
      <color rgb="FFFF0000"/>
      <name val="Calibri"/>
      <family val="2"/>
      <charset val="238"/>
      <scheme val="minor"/>
    </font>
    <font>
      <sz val="11"/>
      <name val="Calibri"/>
      <family val="2"/>
      <charset val="238"/>
      <scheme val="minor"/>
    </font>
    <font>
      <sz val="9"/>
      <name val="Calibri"/>
      <family val="2"/>
      <charset val="238"/>
      <scheme val="minor"/>
    </font>
    <font>
      <sz val="11"/>
      <color rgb="FF000000"/>
      <name val="Calibri"/>
      <family val="2"/>
      <charset val="238"/>
      <scheme val="minor"/>
    </font>
  </fonts>
  <fills count="10">
    <fill>
      <patternFill patternType="none"/>
    </fill>
    <fill>
      <patternFill patternType="gray125"/>
    </fill>
    <fill>
      <patternFill patternType="solid">
        <fgColor rgb="FF99CCFF"/>
        <bgColor indexed="64"/>
      </patternFill>
    </fill>
    <fill>
      <patternFill patternType="solid">
        <fgColor rgb="FFCCECFF"/>
        <bgColor indexed="64"/>
      </patternFill>
    </fill>
    <fill>
      <patternFill patternType="solid">
        <fgColor rgb="FFFF0000"/>
        <bgColor indexed="64"/>
      </patternFill>
    </fill>
    <fill>
      <patternFill patternType="solid">
        <fgColor theme="1"/>
        <bgColor indexed="64"/>
      </patternFill>
    </fill>
    <fill>
      <patternFill patternType="solid">
        <fgColor rgb="FFFF7C8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right style="medium">
        <color rgb="FF000000"/>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393">
    <xf numFmtId="0" fontId="0" fillId="0" borderId="0" xfId="0"/>
    <xf numFmtId="0" fontId="0" fillId="3" borderId="7" xfId="0" applyFill="1" applyBorder="1"/>
    <xf numFmtId="0" fontId="0" fillId="3" borderId="0" xfId="0" applyFill="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5" fillId="0" borderId="0" xfId="0" applyFont="1"/>
    <xf numFmtId="0" fontId="6" fillId="0" borderId="0" xfId="0" applyFont="1"/>
    <xf numFmtId="2" fontId="5" fillId="0" borderId="0" xfId="0" applyNumberFormat="1" applyFont="1"/>
    <xf numFmtId="0" fontId="0" fillId="0" borderId="0" xfId="0" applyAlignment="1">
      <alignment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71" xfId="0" applyBorder="1"/>
    <xf numFmtId="0" fontId="0" fillId="0" borderId="72" xfId="0" applyBorder="1"/>
    <xf numFmtId="0" fontId="5" fillId="2" borderId="19" xfId="0" applyFont="1" applyFill="1" applyBorder="1" applyAlignment="1">
      <alignment vertical="center" wrapText="1"/>
    </xf>
    <xf numFmtId="164" fontId="7" fillId="8" borderId="18" xfId="0" applyNumberFormat="1" applyFont="1" applyFill="1" applyBorder="1" applyAlignment="1" applyProtection="1">
      <alignment horizontal="left" vertical="center" wrapText="1"/>
      <protection locked="0" hidden="1"/>
    </xf>
    <xf numFmtId="164" fontId="7" fillId="9" borderId="24" xfId="0" applyNumberFormat="1" applyFont="1" applyFill="1" applyBorder="1" applyAlignment="1" applyProtection="1">
      <alignment horizontal="left" vertical="center" wrapText="1"/>
      <protection locked="0" hidden="1"/>
    </xf>
    <xf numFmtId="0" fontId="10" fillId="3" borderId="16" xfId="0" applyFont="1" applyFill="1" applyBorder="1" applyAlignment="1">
      <alignment horizontal="center" vertical="top"/>
    </xf>
    <xf numFmtId="164" fontId="5" fillId="7" borderId="39" xfId="0" applyNumberFormat="1" applyFont="1" applyFill="1" applyBorder="1" applyAlignment="1" applyProtection="1">
      <alignment horizontal="left" vertical="center" wrapText="1"/>
      <protection locked="0"/>
    </xf>
    <xf numFmtId="164" fontId="5" fillId="7" borderId="33" xfId="0" applyNumberFormat="1" applyFont="1" applyFill="1" applyBorder="1" applyAlignment="1" applyProtection="1">
      <alignment horizontal="left" vertical="center" wrapText="1"/>
      <protection locked="0"/>
    </xf>
    <xf numFmtId="164" fontId="5" fillId="7" borderId="22" xfId="0" applyNumberFormat="1" applyFont="1" applyFill="1" applyBorder="1" applyAlignment="1" applyProtection="1">
      <alignment horizontal="left" vertical="center" wrapText="1"/>
      <protection locked="0"/>
    </xf>
    <xf numFmtId="164" fontId="5" fillId="7" borderId="30" xfId="0" applyNumberFormat="1" applyFont="1" applyFill="1" applyBorder="1" applyAlignment="1" applyProtection="1">
      <alignment horizontal="left" vertical="center" wrapText="1"/>
      <protection locked="0"/>
    </xf>
    <xf numFmtId="164" fontId="5" fillId="7" borderId="37" xfId="0" applyNumberFormat="1" applyFont="1" applyFill="1" applyBorder="1" applyAlignment="1" applyProtection="1">
      <alignment horizontal="left" vertical="center" wrapText="1"/>
      <protection locked="0"/>
    </xf>
    <xf numFmtId="164" fontId="5" fillId="7" borderId="25" xfId="0" applyNumberFormat="1" applyFont="1" applyFill="1" applyBorder="1" applyAlignment="1" applyProtection="1">
      <alignment horizontal="left" vertical="center" wrapText="1"/>
      <protection locked="0"/>
    </xf>
    <xf numFmtId="164" fontId="5" fillId="0" borderId="39" xfId="0" applyNumberFormat="1" applyFont="1" applyBorder="1" applyAlignment="1" applyProtection="1">
      <alignment horizontal="left" vertical="center" wrapText="1"/>
      <protection locked="0"/>
    </xf>
    <xf numFmtId="164" fontId="5" fillId="0" borderId="33" xfId="0" applyNumberFormat="1" applyFont="1" applyBorder="1" applyAlignment="1" applyProtection="1">
      <alignment horizontal="left" vertical="center" wrapText="1"/>
      <protection locked="0"/>
    </xf>
    <xf numFmtId="164" fontId="5" fillId="0" borderId="22" xfId="0" applyNumberFormat="1" applyFont="1" applyBorder="1" applyAlignment="1" applyProtection="1">
      <alignment horizontal="left" vertical="center" wrapText="1"/>
      <protection locked="0"/>
    </xf>
    <xf numFmtId="164" fontId="5" fillId="0" borderId="30" xfId="0" applyNumberFormat="1" applyFont="1" applyBorder="1" applyAlignment="1" applyProtection="1">
      <alignment horizontal="left" vertical="center" wrapText="1"/>
      <protection locked="0"/>
    </xf>
    <xf numFmtId="164" fontId="5" fillId="0" borderId="37" xfId="0" applyNumberFormat="1" applyFont="1" applyBorder="1" applyAlignment="1" applyProtection="1">
      <alignment horizontal="left" vertical="center" wrapText="1"/>
      <protection locked="0"/>
    </xf>
    <xf numFmtId="164" fontId="5" fillId="0" borderId="25" xfId="0" applyNumberFormat="1" applyFont="1" applyBorder="1" applyAlignment="1" applyProtection="1">
      <alignment horizontal="left" vertical="center" wrapText="1"/>
      <protection locked="0"/>
    </xf>
    <xf numFmtId="164" fontId="7" fillId="3" borderId="27" xfId="0" applyNumberFormat="1" applyFont="1" applyFill="1" applyBorder="1" applyAlignment="1" applyProtection="1">
      <alignment horizontal="left" vertical="center" wrapText="1"/>
      <protection hidden="1"/>
    </xf>
    <xf numFmtId="164" fontId="7" fillId="3" borderId="28" xfId="0" applyNumberFormat="1" applyFont="1" applyFill="1" applyBorder="1" applyAlignment="1" applyProtection="1">
      <alignment horizontal="left" vertical="center" wrapText="1"/>
      <protection hidden="1"/>
    </xf>
    <xf numFmtId="164" fontId="7" fillId="3" borderId="29" xfId="0" applyNumberFormat="1" applyFont="1" applyFill="1" applyBorder="1" applyAlignment="1" applyProtection="1">
      <alignment horizontal="left" vertical="center" wrapText="1"/>
      <protection hidden="1"/>
    </xf>
    <xf numFmtId="0" fontId="11" fillId="2" borderId="39"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2" fontId="5" fillId="3" borderId="30" xfId="0" applyNumberFormat="1" applyFont="1" applyFill="1" applyBorder="1" applyAlignment="1" applyProtection="1">
      <alignment horizontal="left" vertical="center" wrapText="1"/>
      <protection hidden="1"/>
    </xf>
    <xf numFmtId="2" fontId="5" fillId="3" borderId="37" xfId="0" applyNumberFormat="1" applyFont="1" applyFill="1" applyBorder="1" applyAlignment="1" applyProtection="1">
      <alignment horizontal="left" vertical="center" wrapText="1"/>
      <protection hidden="1"/>
    </xf>
    <xf numFmtId="2" fontId="5" fillId="3" borderId="38" xfId="0" applyNumberFormat="1" applyFont="1" applyFill="1" applyBorder="1" applyAlignment="1" applyProtection="1">
      <alignment horizontal="left" vertical="center" wrapText="1"/>
      <protection hidden="1"/>
    </xf>
    <xf numFmtId="0" fontId="5" fillId="7" borderId="14" xfId="0" applyFont="1" applyFill="1" applyBorder="1" applyAlignment="1" applyProtection="1">
      <alignment horizontal="left" vertical="center" wrapText="1"/>
      <protection locked="0"/>
    </xf>
    <xf numFmtId="0" fontId="5" fillId="7" borderId="39" xfId="0" applyFont="1" applyFill="1" applyBorder="1" applyAlignment="1" applyProtection="1">
      <alignment horizontal="left" vertical="center" wrapText="1"/>
      <protection locked="0"/>
    </xf>
    <xf numFmtId="0" fontId="5" fillId="7" borderId="12" xfId="0" applyFont="1" applyFill="1" applyBorder="1" applyAlignment="1" applyProtection="1">
      <alignment horizontal="left" vertical="center" wrapText="1"/>
      <protection locked="0"/>
    </xf>
    <xf numFmtId="0" fontId="5" fillId="7" borderId="31" xfId="0" applyFont="1" applyFill="1" applyBorder="1" applyAlignment="1" applyProtection="1">
      <alignment horizontal="left" vertical="center" wrapText="1"/>
      <protection locked="0"/>
    </xf>
    <xf numFmtId="0" fontId="5" fillId="7" borderId="24" xfId="0" applyFont="1" applyFill="1" applyBorder="1" applyAlignment="1" applyProtection="1">
      <alignment horizontal="left" vertical="center" wrapText="1"/>
      <protection locked="0"/>
    </xf>
    <xf numFmtId="0" fontId="5" fillId="7" borderId="19"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164" fontId="5" fillId="3" borderId="7" xfId="0" applyNumberFormat="1" applyFont="1" applyFill="1" applyBorder="1" applyAlignment="1" applyProtection="1">
      <alignment horizontal="center" vertical="center"/>
      <protection hidden="1"/>
    </xf>
    <xf numFmtId="164" fontId="5" fillId="3" borderId="0" xfId="0" applyNumberFormat="1" applyFont="1" applyFill="1" applyAlignment="1" applyProtection="1">
      <alignment horizontal="center" vertical="center"/>
      <protection hidden="1"/>
    </xf>
    <xf numFmtId="164" fontId="5" fillId="3" borderId="8" xfId="0" applyNumberFormat="1" applyFont="1" applyFill="1" applyBorder="1" applyAlignment="1" applyProtection="1">
      <alignment horizontal="center" vertical="center"/>
      <protection hidden="1"/>
    </xf>
    <xf numFmtId="164" fontId="5" fillId="3" borderId="9" xfId="0" applyNumberFormat="1" applyFont="1" applyFill="1" applyBorder="1" applyAlignment="1" applyProtection="1">
      <alignment horizontal="center" vertical="center"/>
      <protection hidden="1"/>
    </xf>
    <xf numFmtId="164" fontId="5" fillId="3" borderId="10" xfId="0" applyNumberFormat="1" applyFont="1" applyFill="1" applyBorder="1" applyAlignment="1" applyProtection="1">
      <alignment horizontal="center" vertical="center"/>
      <protection hidden="1"/>
    </xf>
    <xf numFmtId="164" fontId="5" fillId="3" borderId="11" xfId="0" applyNumberFormat="1" applyFont="1" applyFill="1" applyBorder="1" applyAlignment="1" applyProtection="1">
      <alignment horizontal="center" vertical="center"/>
      <protection hidden="1"/>
    </xf>
    <xf numFmtId="2" fontId="5" fillId="0" borderId="12" xfId="0" applyNumberFormat="1"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2" fontId="5" fillId="7" borderId="31" xfId="0" applyNumberFormat="1" applyFont="1" applyFill="1" applyBorder="1" applyAlignment="1" applyProtection="1">
      <alignment horizontal="left" vertical="center" wrapText="1"/>
      <protection locked="0"/>
    </xf>
    <xf numFmtId="2" fontId="5" fillId="7" borderId="35" xfId="0" applyNumberFormat="1" applyFont="1" applyFill="1" applyBorder="1" applyAlignment="1" applyProtection="1">
      <alignment horizontal="left" vertical="center" wrapText="1"/>
      <protection locked="0"/>
    </xf>
    <xf numFmtId="2" fontId="5" fillId="7" borderId="23" xfId="0" applyNumberFormat="1" applyFont="1" applyFill="1" applyBorder="1" applyAlignment="1" applyProtection="1">
      <alignment horizontal="left" vertical="center" wrapText="1"/>
      <protection locked="0"/>
    </xf>
    <xf numFmtId="49" fontId="5" fillId="0" borderId="39" xfId="0" applyNumberFormat="1" applyFont="1" applyBorder="1" applyAlignment="1" applyProtection="1">
      <alignment horizontal="left" vertical="center" wrapText="1"/>
      <protection locked="0"/>
    </xf>
    <xf numFmtId="49" fontId="5" fillId="0" borderId="33" xfId="0" applyNumberFormat="1" applyFont="1" applyBorder="1" applyAlignment="1" applyProtection="1">
      <alignment horizontal="left" vertical="center" wrapText="1"/>
      <protection locked="0"/>
    </xf>
    <xf numFmtId="49" fontId="5" fillId="0" borderId="22" xfId="0" applyNumberFormat="1" applyFont="1" applyBorder="1" applyAlignment="1" applyProtection="1">
      <alignment horizontal="left" vertical="center" wrapText="1"/>
      <protection locked="0"/>
    </xf>
    <xf numFmtId="2" fontId="5" fillId="0" borderId="14" xfId="0" applyNumberFormat="1"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7" borderId="13" xfId="0" applyFont="1" applyFill="1" applyBorder="1" applyAlignment="1" applyProtection="1">
      <alignment horizontal="left" vertical="center" wrapText="1"/>
      <protection locked="0"/>
    </xf>
    <xf numFmtId="0" fontId="5" fillId="7" borderId="15" xfId="0" applyFont="1" applyFill="1" applyBorder="1" applyAlignment="1" applyProtection="1">
      <alignment horizontal="left" vertical="center" wrapText="1"/>
      <protection locked="0"/>
    </xf>
    <xf numFmtId="0" fontId="5" fillId="7" borderId="16" xfId="0" applyFont="1" applyFill="1" applyBorder="1" applyAlignment="1" applyProtection="1">
      <alignment horizontal="left" vertical="center" wrapText="1"/>
      <protection locked="0"/>
    </xf>
    <xf numFmtId="0" fontId="5" fillId="7" borderId="17"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5" fillId="7" borderId="20" xfId="0" applyFont="1" applyFill="1" applyBorder="1" applyAlignment="1" applyProtection="1">
      <alignment horizontal="left" vertical="center" wrapText="1"/>
      <protection locked="0"/>
    </xf>
    <xf numFmtId="49" fontId="5" fillId="7" borderId="14" xfId="0" applyNumberFormat="1" applyFont="1" applyFill="1" applyBorder="1" applyAlignment="1" applyProtection="1">
      <alignment horizontal="left" vertical="center" wrapText="1"/>
      <protection locked="0"/>
    </xf>
    <xf numFmtId="2" fontId="5" fillId="7" borderId="39" xfId="0" applyNumberFormat="1" applyFont="1" applyFill="1" applyBorder="1" applyAlignment="1" applyProtection="1">
      <alignment horizontal="left" vertical="center" wrapText="1"/>
      <protection locked="0"/>
    </xf>
    <xf numFmtId="2" fontId="5" fillId="7" borderId="33" xfId="0" applyNumberFormat="1" applyFont="1" applyFill="1" applyBorder="1" applyAlignment="1" applyProtection="1">
      <alignment horizontal="left" vertical="center" wrapText="1"/>
      <protection locked="0"/>
    </xf>
    <xf numFmtId="2" fontId="5" fillId="7" borderId="22" xfId="0" applyNumberFormat="1" applyFont="1" applyFill="1" applyBorder="1" applyAlignment="1" applyProtection="1">
      <alignment horizontal="left" vertical="center" wrapText="1"/>
      <protection locked="0"/>
    </xf>
    <xf numFmtId="1" fontId="5" fillId="7" borderId="32" xfId="0" applyNumberFormat="1" applyFont="1" applyFill="1" applyBorder="1" applyAlignment="1" applyProtection="1">
      <alignment horizontal="left" wrapText="1"/>
      <protection locked="0"/>
    </xf>
    <xf numFmtId="1" fontId="5" fillId="7" borderId="33" xfId="0" applyNumberFormat="1" applyFont="1" applyFill="1" applyBorder="1" applyAlignment="1" applyProtection="1">
      <alignment horizontal="left" wrapText="1"/>
      <protection locked="0"/>
    </xf>
    <xf numFmtId="1" fontId="5" fillId="7" borderId="22" xfId="0" applyNumberFormat="1" applyFont="1" applyFill="1" applyBorder="1" applyAlignment="1" applyProtection="1">
      <alignment horizontal="left" wrapText="1"/>
      <protection locked="0"/>
    </xf>
    <xf numFmtId="164" fontId="5" fillId="7" borderId="34" xfId="0" applyNumberFormat="1" applyFont="1" applyFill="1" applyBorder="1" applyAlignment="1" applyProtection="1">
      <alignment horizontal="left" vertical="center" wrapText="1"/>
      <protection locked="0"/>
    </xf>
    <xf numFmtId="164" fontId="5" fillId="7" borderId="35" xfId="0" applyNumberFormat="1" applyFont="1" applyFill="1" applyBorder="1" applyAlignment="1" applyProtection="1">
      <alignment horizontal="left" vertical="center" wrapText="1"/>
      <protection locked="0"/>
    </xf>
    <xf numFmtId="164" fontId="5" fillId="7" borderId="23" xfId="0" applyNumberFormat="1" applyFont="1" applyFill="1" applyBorder="1" applyAlignment="1" applyProtection="1">
      <alignment horizontal="left" vertical="center" wrapText="1"/>
      <protection locked="0"/>
    </xf>
    <xf numFmtId="2" fontId="5" fillId="7" borderId="36" xfId="0" applyNumberFormat="1" applyFont="1" applyFill="1" applyBorder="1" applyAlignment="1" applyProtection="1">
      <alignment horizontal="left" vertical="center" wrapText="1"/>
      <protection locked="0"/>
    </xf>
    <xf numFmtId="2" fontId="5" fillId="7" borderId="37" xfId="0" applyNumberFormat="1" applyFont="1" applyFill="1" applyBorder="1" applyAlignment="1" applyProtection="1">
      <alignment horizontal="left" vertical="center" wrapText="1"/>
      <protection locked="0"/>
    </xf>
    <xf numFmtId="2" fontId="5" fillId="7" borderId="24" xfId="0" applyNumberFormat="1" applyFont="1" applyFill="1" applyBorder="1" applyAlignment="1" applyProtection="1">
      <alignment horizontal="left" vertical="center" wrapText="1"/>
      <protection locked="0"/>
    </xf>
    <xf numFmtId="1" fontId="5" fillId="0" borderId="32" xfId="0" applyNumberFormat="1" applyFont="1" applyBorder="1" applyAlignment="1" applyProtection="1">
      <alignment horizontal="left" wrapText="1"/>
      <protection locked="0"/>
    </xf>
    <xf numFmtId="1" fontId="5" fillId="0" borderId="33" xfId="0" applyNumberFormat="1" applyFont="1" applyBorder="1" applyAlignment="1" applyProtection="1">
      <alignment horizontal="left" wrapText="1"/>
      <protection locked="0"/>
    </xf>
    <xf numFmtId="1" fontId="5" fillId="0" borderId="22" xfId="0" applyNumberFormat="1" applyFont="1" applyBorder="1" applyAlignment="1" applyProtection="1">
      <alignment horizontal="left" wrapText="1"/>
      <protection locked="0"/>
    </xf>
    <xf numFmtId="164" fontId="5" fillId="0" borderId="34" xfId="0" applyNumberFormat="1" applyFont="1" applyBorder="1" applyAlignment="1" applyProtection="1">
      <alignment horizontal="left" vertical="center" wrapText="1"/>
      <protection locked="0"/>
    </xf>
    <xf numFmtId="164" fontId="5" fillId="0" borderId="35" xfId="0" applyNumberFormat="1" applyFont="1" applyBorder="1" applyAlignment="1" applyProtection="1">
      <alignment horizontal="left" vertical="center" wrapText="1"/>
      <protection locked="0"/>
    </xf>
    <xf numFmtId="164" fontId="5" fillId="0" borderId="23" xfId="0" applyNumberFormat="1" applyFont="1" applyBorder="1" applyAlignment="1" applyProtection="1">
      <alignment horizontal="left" vertical="center" wrapText="1"/>
      <protection locked="0"/>
    </xf>
    <xf numFmtId="2" fontId="5" fillId="0" borderId="36" xfId="0" applyNumberFormat="1" applyFont="1" applyBorder="1" applyAlignment="1" applyProtection="1">
      <alignment horizontal="left" vertical="center" wrapText="1"/>
      <protection locked="0"/>
    </xf>
    <xf numFmtId="2" fontId="5" fillId="0" borderId="37" xfId="0" applyNumberFormat="1" applyFont="1" applyBorder="1" applyAlignment="1" applyProtection="1">
      <alignment horizontal="left" vertical="center" wrapText="1"/>
      <protection locked="0"/>
    </xf>
    <xf numFmtId="2" fontId="5" fillId="0" borderId="24" xfId="0" applyNumberFormat="1"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19" xfId="0" applyFont="1" applyBorder="1" applyAlignment="1" applyProtection="1">
      <alignment horizontal="left" vertical="top" wrapText="1"/>
      <protection locked="0"/>
    </xf>
    <xf numFmtId="2" fontId="5" fillId="3" borderId="19" xfId="0" applyNumberFormat="1" applyFont="1" applyFill="1" applyBorder="1" applyAlignment="1" applyProtection="1">
      <alignment horizontal="left" vertical="center" wrapText="1"/>
      <protection hidden="1"/>
    </xf>
    <xf numFmtId="49" fontId="5" fillId="7" borderId="4" xfId="0" applyNumberFormat="1" applyFont="1" applyFill="1" applyBorder="1" applyAlignment="1">
      <alignment horizontal="center" vertical="center"/>
    </xf>
    <xf numFmtId="49" fontId="5" fillId="7" borderId="7" xfId="0" applyNumberFormat="1" applyFont="1" applyFill="1" applyBorder="1" applyAlignment="1">
      <alignment horizontal="center" vertical="center"/>
    </xf>
    <xf numFmtId="49" fontId="5" fillId="7" borderId="9" xfId="0" applyNumberFormat="1" applyFont="1" applyFill="1" applyBorder="1" applyAlignment="1">
      <alignment horizontal="center" vertical="center"/>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4" xfId="0" applyNumberFormat="1" applyFont="1" applyBorder="1" applyAlignment="1" applyProtection="1">
      <alignment horizontal="left" vertical="center" wrapText="1"/>
      <protection locked="0"/>
    </xf>
    <xf numFmtId="49" fontId="5" fillId="7" borderId="39" xfId="0" applyNumberFormat="1" applyFont="1" applyFill="1" applyBorder="1" applyAlignment="1" applyProtection="1">
      <alignment horizontal="left" vertical="center" wrapText="1"/>
      <protection locked="0"/>
    </xf>
    <xf numFmtId="49" fontId="5" fillId="7" borderId="33" xfId="0" applyNumberFormat="1" applyFont="1" applyFill="1" applyBorder="1" applyAlignment="1" applyProtection="1">
      <alignment horizontal="left" vertical="center" wrapText="1"/>
      <protection locked="0"/>
    </xf>
    <xf numFmtId="49" fontId="5" fillId="7" borderId="22" xfId="0" applyNumberFormat="1" applyFont="1" applyFill="1" applyBorder="1" applyAlignment="1" applyProtection="1">
      <alignment horizontal="left" vertical="center" wrapText="1"/>
      <protection locked="0"/>
    </xf>
    <xf numFmtId="0" fontId="5" fillId="7" borderId="35" xfId="0" applyFont="1" applyFill="1" applyBorder="1" applyAlignment="1" applyProtection="1">
      <alignment horizontal="left" vertical="center" wrapText="1"/>
      <protection locked="0"/>
    </xf>
    <xf numFmtId="0" fontId="5" fillId="7" borderId="23" xfId="0" applyFont="1" applyFill="1" applyBorder="1" applyAlignment="1" applyProtection="1">
      <alignment horizontal="left" vertical="center" wrapText="1"/>
      <protection locked="0"/>
    </xf>
    <xf numFmtId="0" fontId="5" fillId="0" borderId="30"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7" borderId="4" xfId="0" applyFont="1" applyFill="1" applyBorder="1" applyAlignment="1" applyProtection="1">
      <alignment horizontal="left" vertical="center" wrapText="1"/>
      <protection locked="0"/>
    </xf>
    <xf numFmtId="0" fontId="5" fillId="7" borderId="5" xfId="0" applyFont="1" applyFill="1" applyBorder="1" applyAlignment="1" applyProtection="1">
      <alignment horizontal="left" vertical="center" wrapText="1"/>
      <protection locked="0"/>
    </xf>
    <xf numFmtId="0" fontId="5" fillId="7" borderId="6" xfId="0" applyFont="1" applyFill="1" applyBorder="1" applyAlignment="1" applyProtection="1">
      <alignment horizontal="left" vertical="center" wrapText="1"/>
      <protection locked="0"/>
    </xf>
    <xf numFmtId="0" fontId="5" fillId="7" borderId="7" xfId="0" applyFont="1" applyFill="1" applyBorder="1" applyAlignment="1" applyProtection="1">
      <alignment horizontal="left" vertical="center" wrapText="1"/>
      <protection locked="0"/>
    </xf>
    <xf numFmtId="0" fontId="5" fillId="7" borderId="0" xfId="0" applyFont="1" applyFill="1" applyAlignment="1" applyProtection="1">
      <alignment horizontal="left" vertical="center" wrapText="1"/>
      <protection locked="0"/>
    </xf>
    <xf numFmtId="0" fontId="5" fillId="7" borderId="8" xfId="0" applyFont="1" applyFill="1" applyBorder="1" applyAlignment="1" applyProtection="1">
      <alignment horizontal="left" vertical="center" wrapText="1"/>
      <protection locked="0"/>
    </xf>
    <xf numFmtId="0" fontId="5" fillId="7" borderId="9" xfId="0" applyFont="1" applyFill="1" applyBorder="1" applyAlignment="1" applyProtection="1">
      <alignment horizontal="left" vertical="center" wrapText="1"/>
      <protection locked="0"/>
    </xf>
    <xf numFmtId="0" fontId="5" fillId="7" borderId="10" xfId="0" applyFont="1" applyFill="1" applyBorder="1" applyAlignment="1" applyProtection="1">
      <alignment horizontal="left" vertical="center" wrapText="1"/>
      <protection locked="0"/>
    </xf>
    <xf numFmtId="0" fontId="5" fillId="7" borderId="11" xfId="0" applyFont="1" applyFill="1" applyBorder="1" applyAlignment="1" applyProtection="1">
      <alignment horizontal="left" vertical="center" wrapText="1"/>
      <protection locked="0"/>
    </xf>
    <xf numFmtId="0" fontId="7" fillId="2" borderId="74"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75" xfId="0" applyFont="1" applyFill="1" applyBorder="1" applyAlignment="1">
      <alignment horizontal="left" vertical="center" wrapText="1"/>
    </xf>
    <xf numFmtId="0" fontId="7" fillId="2" borderId="5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60" xfId="0" applyFont="1" applyFill="1" applyBorder="1" applyAlignment="1">
      <alignment horizontal="left" vertical="center" wrapText="1"/>
    </xf>
    <xf numFmtId="0" fontId="7" fillId="2" borderId="61" xfId="0" applyFont="1" applyFill="1" applyBorder="1" applyAlignment="1">
      <alignment horizontal="left" vertical="center" wrapText="1"/>
    </xf>
    <xf numFmtId="0" fontId="7" fillId="2" borderId="62"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3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1" fillId="5" borderId="7" xfId="0" applyFont="1" applyFill="1" applyBorder="1" applyAlignment="1">
      <alignment horizontal="center"/>
    </xf>
    <xf numFmtId="0" fontId="1" fillId="5" borderId="0" xfId="0" applyFont="1" applyFill="1" applyAlignment="1">
      <alignment horizontal="center"/>
    </xf>
    <xf numFmtId="0" fontId="5" fillId="0" borderId="64" xfId="0" applyFont="1" applyBorder="1" applyAlignment="1" applyProtection="1">
      <alignment horizontal="left" vertical="center"/>
      <protection locked="0"/>
    </xf>
    <xf numFmtId="0" fontId="5" fillId="0" borderId="65" xfId="0" applyFont="1" applyBorder="1" applyAlignment="1" applyProtection="1">
      <alignment horizontal="left" vertical="center"/>
      <protection locked="0"/>
    </xf>
    <xf numFmtId="0" fontId="5" fillId="0" borderId="66" xfId="0" applyFont="1" applyBorder="1" applyAlignment="1" applyProtection="1">
      <alignment horizontal="left" vertical="center"/>
      <protection locked="0"/>
    </xf>
    <xf numFmtId="0" fontId="5" fillId="0" borderId="67" xfId="0" applyFont="1" applyBorder="1" applyAlignment="1" applyProtection="1">
      <alignment horizontal="left" vertical="center"/>
      <protection locked="0"/>
    </xf>
    <xf numFmtId="0" fontId="5" fillId="0" borderId="57" xfId="0" applyFont="1" applyBorder="1" applyAlignment="1" applyProtection="1">
      <alignment horizontal="left" vertical="center"/>
      <protection locked="0"/>
    </xf>
    <xf numFmtId="0" fontId="5" fillId="0" borderId="68" xfId="0" applyFont="1" applyBorder="1" applyAlignment="1" applyProtection="1">
      <alignment horizontal="left" vertical="center"/>
      <protection locked="0"/>
    </xf>
    <xf numFmtId="0" fontId="5" fillId="0" borderId="69" xfId="0" applyFont="1" applyBorder="1" applyAlignment="1" applyProtection="1">
      <alignment horizontal="left" vertical="center"/>
      <protection locked="0"/>
    </xf>
    <xf numFmtId="0" fontId="5" fillId="0" borderId="70" xfId="0" applyFont="1" applyBorder="1" applyAlignment="1" applyProtection="1">
      <alignment horizontal="left" vertical="center"/>
      <protection locked="0"/>
    </xf>
    <xf numFmtId="0" fontId="5" fillId="0" borderId="58" xfId="0" applyFont="1" applyBorder="1" applyAlignment="1" applyProtection="1">
      <alignment horizontal="left" vertical="center"/>
      <protection locked="0"/>
    </xf>
    <xf numFmtId="0" fontId="5" fillId="0" borderId="73" xfId="0" applyFont="1" applyBorder="1" applyAlignment="1" applyProtection="1">
      <alignment horizontal="left" vertical="center"/>
      <protection locked="0"/>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76" xfId="0" applyFont="1" applyFill="1" applyBorder="1" applyAlignment="1">
      <alignment horizontal="left" vertic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165" fontId="0" fillId="6" borderId="7" xfId="0" applyNumberFormat="1" applyFill="1" applyBorder="1" applyAlignment="1" applyProtection="1">
      <alignment horizontal="center" vertical="center"/>
      <protection hidden="1"/>
    </xf>
    <xf numFmtId="165" fontId="0" fillId="6" borderId="8" xfId="0" applyNumberFormat="1" applyFill="1" applyBorder="1" applyAlignment="1" applyProtection="1">
      <alignment horizontal="center" vertical="center"/>
      <protection hidden="1"/>
    </xf>
    <xf numFmtId="164" fontId="0" fillId="6" borderId="4" xfId="0" applyNumberFormat="1" applyFill="1" applyBorder="1" applyAlignment="1">
      <alignment horizontal="center" vertical="center" wrapText="1"/>
    </xf>
    <xf numFmtId="164" fontId="0" fillId="6" borderId="5" xfId="0" applyNumberFormat="1" applyFill="1" applyBorder="1" applyAlignment="1">
      <alignment horizontal="center" vertical="center" wrapText="1"/>
    </xf>
    <xf numFmtId="164" fontId="0" fillId="6" borderId="8" xfId="0" applyNumberFormat="1" applyFill="1" applyBorder="1" applyAlignment="1">
      <alignment horizontal="center" vertical="center" wrapText="1"/>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5" fillId="2" borderId="1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2" xfId="0" applyFont="1" applyFill="1" applyBorder="1" applyAlignment="1">
      <alignment horizontal="left" wrapText="1"/>
    </xf>
    <xf numFmtId="165" fontId="2" fillId="4" borderId="1" xfId="0" applyNumberFormat="1" applyFont="1" applyFill="1" applyBorder="1" applyAlignment="1" applyProtection="1">
      <alignment horizontal="center" vertical="center"/>
      <protection hidden="1"/>
    </xf>
    <xf numFmtId="165" fontId="2" fillId="4" borderId="2" xfId="0" applyNumberFormat="1" applyFont="1" applyFill="1" applyBorder="1" applyAlignment="1" applyProtection="1">
      <alignment horizontal="center" vertical="center"/>
      <protection hidden="1"/>
    </xf>
    <xf numFmtId="165" fontId="2" fillId="4" borderId="3" xfId="0" applyNumberFormat="1" applyFont="1" applyFill="1" applyBorder="1" applyAlignment="1" applyProtection="1">
      <alignment horizontal="center" vertical="center"/>
      <protection hidden="1"/>
    </xf>
    <xf numFmtId="0" fontId="0" fillId="3" borderId="31" xfId="0" applyFill="1" applyBorder="1" applyAlignment="1">
      <alignment horizontal="center" vertical="center"/>
    </xf>
    <xf numFmtId="0" fontId="0" fillId="3" borderId="35" xfId="0" applyFill="1" applyBorder="1" applyAlignment="1">
      <alignment horizontal="center" vertical="center"/>
    </xf>
    <xf numFmtId="0" fontId="0" fillId="3" borderId="77" xfId="0" applyFill="1" applyBorder="1" applyAlignment="1">
      <alignment horizontal="center" vertical="center"/>
    </xf>
    <xf numFmtId="0" fontId="3" fillId="5" borderId="27" xfId="0" applyFont="1" applyFill="1" applyBorder="1" applyAlignment="1">
      <alignment horizontal="center"/>
    </xf>
    <xf numFmtId="0" fontId="3" fillId="5" borderId="28" xfId="0" applyFont="1" applyFill="1" applyBorder="1" applyAlignment="1">
      <alignment horizontal="center"/>
    </xf>
    <xf numFmtId="0" fontId="3" fillId="5" borderId="29" xfId="0" applyFont="1" applyFill="1" applyBorder="1" applyAlignment="1">
      <alignment horizontal="center"/>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0" fillId="2" borderId="27" xfId="0" applyFill="1" applyBorder="1" applyAlignment="1">
      <alignment horizontal="center"/>
    </xf>
    <xf numFmtId="0" fontId="0" fillId="2" borderId="28" xfId="0" applyFill="1" applyBorder="1" applyAlignment="1">
      <alignment horizont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3" borderId="13" xfId="0" applyFill="1" applyBorder="1" applyAlignment="1">
      <alignment horizontal="center"/>
    </xf>
    <xf numFmtId="0" fontId="0" fillId="3" borderId="14" xfId="0" applyFill="1" applyBorder="1" applyAlignment="1">
      <alignment horizontal="center"/>
    </xf>
    <xf numFmtId="0" fontId="2" fillId="4" borderId="1"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6" xfId="0" applyFill="1" applyBorder="1" applyAlignment="1">
      <alignment horizontal="center" vertical="center"/>
    </xf>
    <xf numFmtId="0" fontId="0" fillId="3" borderId="12" xfId="0" applyFill="1" applyBorder="1" applyAlignment="1">
      <alignment horizontal="center" vertical="center"/>
    </xf>
    <xf numFmtId="0" fontId="0" fillId="3" borderId="16" xfId="0"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53" xfId="0" applyFill="1" applyBorder="1" applyAlignment="1">
      <alignment horizontal="center" vertical="center" wrapText="1"/>
    </xf>
    <xf numFmtId="0" fontId="0" fillId="3" borderId="7" xfId="0" applyFill="1" applyBorder="1" applyAlignment="1">
      <alignment horizontal="center" vertical="center" wrapText="1"/>
    </xf>
    <xf numFmtId="0" fontId="0" fillId="3" borderId="0" xfId="0" applyFill="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7" xfId="0"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8" xfId="0" applyFont="1" applyFill="1" applyBorder="1" applyAlignment="1">
      <alignment horizontal="center" vertical="center" wrapText="1"/>
    </xf>
    <xf numFmtId="0" fontId="0" fillId="3" borderId="5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8"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34" xfId="0" applyFill="1" applyBorder="1" applyAlignment="1">
      <alignment horizontal="center"/>
    </xf>
    <xf numFmtId="0" fontId="0" fillId="3" borderId="35" xfId="0" applyFill="1" applyBorder="1" applyAlignment="1">
      <alignment horizontal="center"/>
    </xf>
    <xf numFmtId="0" fontId="0" fillId="3" borderId="23" xfId="0" applyFill="1" applyBorder="1" applyAlignment="1">
      <alignment horizontal="center"/>
    </xf>
    <xf numFmtId="0" fontId="10" fillId="3" borderId="49"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38" xfId="0"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77" xfId="0" applyFont="1" applyFill="1" applyBorder="1" applyAlignment="1">
      <alignment horizontal="center" vertical="center" wrapText="1"/>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3" borderId="13"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17"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25"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26" xfId="0" applyFill="1" applyBorder="1" applyAlignment="1">
      <alignment horizontal="center" wrapText="1"/>
    </xf>
    <xf numFmtId="0" fontId="0" fillId="3" borderId="43" xfId="0" applyFill="1" applyBorder="1" applyAlignment="1">
      <alignment horizontal="center" wrapText="1"/>
    </xf>
    <xf numFmtId="0" fontId="0" fillId="3" borderId="48" xfId="0" applyFill="1" applyBorder="1" applyAlignment="1">
      <alignment horizontal="center" wrapText="1"/>
    </xf>
    <xf numFmtId="0" fontId="0" fillId="3" borderId="49" xfId="0" applyFill="1" applyBorder="1" applyAlignment="1">
      <alignment horizontal="center" wrapText="1"/>
    </xf>
    <xf numFmtId="0" fontId="0" fillId="3" borderId="46" xfId="0" applyFill="1" applyBorder="1" applyAlignment="1">
      <alignment horizontal="center" wrapText="1"/>
    </xf>
    <xf numFmtId="0" fontId="0" fillId="3" borderId="50" xfId="0" applyFill="1" applyBorder="1" applyAlignment="1">
      <alignment horizontal="center" wrapText="1"/>
    </xf>
    <xf numFmtId="0" fontId="10" fillId="3" borderId="16"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8" fillId="4" borderId="7"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 xfId="0" applyFont="1" applyFill="1" applyBorder="1" applyAlignment="1">
      <alignment horizontal="center" vertical="center" wrapText="1"/>
    </xf>
    <xf numFmtId="0" fontId="10" fillId="3" borderId="16" xfId="0" applyFont="1" applyFill="1" applyBorder="1" applyAlignment="1">
      <alignment horizontal="center" vertical="top"/>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10" fillId="3" borderId="7" xfId="0" applyFont="1" applyFill="1" applyBorder="1" applyAlignment="1">
      <alignment horizontal="left" wrapText="1" readingOrder="1"/>
    </xf>
    <xf numFmtId="0" fontId="10" fillId="3" borderId="0" xfId="0" applyFont="1" applyFill="1" applyAlignment="1">
      <alignment horizontal="left" wrapText="1" readingOrder="1"/>
    </xf>
    <xf numFmtId="0" fontId="10" fillId="3" borderId="8" xfId="0" applyFont="1" applyFill="1" applyBorder="1" applyAlignment="1">
      <alignment horizontal="left" wrapText="1" readingOrder="1"/>
    </xf>
    <xf numFmtId="0" fontId="9" fillId="3" borderId="45" xfId="0" applyFont="1" applyFill="1" applyBorder="1" applyAlignment="1">
      <alignment horizontal="center" wrapText="1" readingOrder="1"/>
    </xf>
    <xf numFmtId="0" fontId="9" fillId="3" borderId="46" xfId="0" applyFont="1" applyFill="1" applyBorder="1" applyAlignment="1">
      <alignment horizontal="center" wrapText="1" readingOrder="1"/>
    </xf>
    <xf numFmtId="0" fontId="9" fillId="3" borderId="50" xfId="0" applyFont="1" applyFill="1" applyBorder="1" applyAlignment="1">
      <alignment horizontal="center" wrapText="1" readingOrder="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12"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12" xfId="0" applyFont="1" applyFill="1" applyBorder="1" applyAlignment="1">
      <alignment horizontal="left" vertical="top" wrapText="1"/>
    </xf>
    <xf numFmtId="0" fontId="10" fillId="3" borderId="17" xfId="0" applyFont="1" applyFill="1" applyBorder="1" applyAlignment="1">
      <alignment horizontal="left" vertical="top"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3" borderId="4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cellXfs>
  <cellStyles count="1">
    <cellStyle name="Normální"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CCECFF"/>
      <color rgb="FF99CCFF"/>
      <color rgb="FFFF7C80"/>
      <color rgb="FF6699FF"/>
      <color rgb="FF66FFFF"/>
      <color rgb="FF66CCFF"/>
      <color rgb="FF0099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116847</xdr:colOff>
      <xdr:row>2</xdr:row>
      <xdr:rowOff>100853</xdr:rowOff>
    </xdr:from>
    <xdr:to>
      <xdr:col>4</xdr:col>
      <xdr:colOff>408167</xdr:colOff>
      <xdr:row>4</xdr:row>
      <xdr:rowOff>140627</xdr:rowOff>
    </xdr:to>
    <xdr:pic>
      <xdr:nvPicPr>
        <xdr:cNvPr id="4" name="Obrázek 3">
          <a:extLst>
            <a:ext uri="{FF2B5EF4-FFF2-40B4-BE49-F238E27FC236}">
              <a16:creationId xmlns:a16="http://schemas.microsoft.com/office/drawing/2014/main" id="{5032DB7D-2A1D-2E72-03D5-1D3A55F3A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28906" y="403412"/>
          <a:ext cx="1949790" cy="420774"/>
        </a:xfrm>
        <a:prstGeom prst="rect">
          <a:avLst/>
        </a:prstGeom>
        <a:noFill/>
        <a:ln>
          <a:noFill/>
        </a:ln>
      </xdr:spPr>
    </xdr:pic>
    <xdr:clientData/>
  </xdr:twoCellAnchor>
  <xdr:twoCellAnchor editAs="oneCell">
    <xdr:from>
      <xdr:col>0</xdr:col>
      <xdr:colOff>89648</xdr:colOff>
      <xdr:row>5</xdr:row>
      <xdr:rowOff>112059</xdr:rowOff>
    </xdr:from>
    <xdr:to>
      <xdr:col>4</xdr:col>
      <xdr:colOff>523127</xdr:colOff>
      <xdr:row>7</xdr:row>
      <xdr:rowOff>19287</xdr:rowOff>
    </xdr:to>
    <xdr:pic>
      <xdr:nvPicPr>
        <xdr:cNvPr id="3" name="Obrázek 2">
          <a:extLst>
            <a:ext uri="{FF2B5EF4-FFF2-40B4-BE49-F238E27FC236}">
              <a16:creationId xmlns:a16="http://schemas.microsoft.com/office/drawing/2014/main" id="{43DB4A3C-407C-49D2-A283-F9C90ED227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648" y="986118"/>
          <a:ext cx="2204008" cy="299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4</xdr:col>
      <xdr:colOff>219075</xdr:colOff>
      <xdr:row>2</xdr:row>
      <xdr:rowOff>144145</xdr:rowOff>
    </xdr:to>
    <xdr:pic>
      <xdr:nvPicPr>
        <xdr:cNvPr id="2" name="Obrázek 1">
          <a:extLst>
            <a:ext uri="{FF2B5EF4-FFF2-40B4-BE49-F238E27FC236}">
              <a16:creationId xmlns:a16="http://schemas.microsoft.com/office/drawing/2014/main" id="{C3273018-65C4-4F0E-B23F-25B91C5A1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775" y="85725"/>
          <a:ext cx="1943100" cy="433070"/>
        </a:xfrm>
        <a:prstGeom prst="rect">
          <a:avLst/>
        </a:prstGeom>
        <a:noFill/>
        <a:ln>
          <a:noFill/>
        </a:ln>
      </xdr:spPr>
    </xdr:pic>
    <xdr:clientData/>
  </xdr:twoCellAnchor>
  <xdr:twoCellAnchor editAs="oneCell">
    <xdr:from>
      <xdr:col>10</xdr:col>
      <xdr:colOff>1</xdr:colOff>
      <xdr:row>0</xdr:row>
      <xdr:rowOff>123825</xdr:rowOff>
    </xdr:from>
    <xdr:to>
      <xdr:col>14</xdr:col>
      <xdr:colOff>590417</xdr:colOff>
      <xdr:row>2</xdr:row>
      <xdr:rowOff>154317</xdr:rowOff>
    </xdr:to>
    <xdr:pic>
      <xdr:nvPicPr>
        <xdr:cNvPr id="4" name="Obrázek 3">
          <a:extLst>
            <a:ext uri="{FF2B5EF4-FFF2-40B4-BE49-F238E27FC236}">
              <a16:creationId xmlns:a16="http://schemas.microsoft.com/office/drawing/2014/main" id="{205B242F-6A4A-4B9E-BAF5-4D4F1709E1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01" y="123825"/>
          <a:ext cx="3028816" cy="411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85725</xdr:rowOff>
    </xdr:from>
    <xdr:to>
      <xdr:col>4</xdr:col>
      <xdr:colOff>266700</xdr:colOff>
      <xdr:row>2</xdr:row>
      <xdr:rowOff>140970</xdr:rowOff>
    </xdr:to>
    <xdr:pic>
      <xdr:nvPicPr>
        <xdr:cNvPr id="2" name="Obrázek 1">
          <a:extLst>
            <a:ext uri="{FF2B5EF4-FFF2-40B4-BE49-F238E27FC236}">
              <a16:creationId xmlns:a16="http://schemas.microsoft.com/office/drawing/2014/main" id="{C012A777-6D60-44D5-A39C-FAA1EE7D3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2400" y="85725"/>
          <a:ext cx="1943100" cy="433070"/>
        </a:xfrm>
        <a:prstGeom prst="rect">
          <a:avLst/>
        </a:prstGeom>
        <a:noFill/>
        <a:ln>
          <a:noFill/>
        </a:ln>
      </xdr:spPr>
    </xdr:pic>
    <xdr:clientData/>
  </xdr:twoCellAnchor>
  <xdr:twoCellAnchor editAs="oneCell">
    <xdr:from>
      <xdr:col>11</xdr:col>
      <xdr:colOff>56745</xdr:colOff>
      <xdr:row>0</xdr:row>
      <xdr:rowOff>141712</xdr:rowOff>
    </xdr:from>
    <xdr:to>
      <xdr:col>15</xdr:col>
      <xdr:colOff>571500</xdr:colOff>
      <xdr:row>2</xdr:row>
      <xdr:rowOff>161924</xdr:rowOff>
    </xdr:to>
    <xdr:pic>
      <xdr:nvPicPr>
        <xdr:cNvPr id="4" name="Obrázek 3">
          <a:extLst>
            <a:ext uri="{FF2B5EF4-FFF2-40B4-BE49-F238E27FC236}">
              <a16:creationId xmlns:a16="http://schemas.microsoft.com/office/drawing/2014/main" id="{DC4B39B4-39DE-481D-8C4D-1ACF089F7D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9920" y="141712"/>
          <a:ext cx="2953155" cy="401212"/>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C6558-F67B-4B39-A34D-291059A2032E}">
  <sheetPr>
    <pageSetUpPr fitToPage="1"/>
  </sheetPr>
  <dimension ref="B1:AE611"/>
  <sheetViews>
    <sheetView showGridLines="0" showRowColHeaders="0" zoomScale="85" zoomScaleNormal="85" workbookViewId="0">
      <pane ySplit="11" topLeftCell="A564" activePane="bottomLeft" state="frozen"/>
      <selection pane="bottomLeft" activeCell="AA570" sqref="AA570"/>
      <extLst>
        <ext xmlns:xlsdti="http://schemas.microsoft.com/office/spreadsheetml/2023/showDataTypeIcons" uri="{77bfe23e-c014-4d31-8a63-9c772dbf06b6}">
          <xlsdti:showDataTypeIcons visible="0"/>
        </ext>
      </extLst>
    </sheetView>
  </sheetViews>
  <sheetFormatPr defaultColWidth="9.28515625" defaultRowHeight="15" x14ac:dyDescent="0.25"/>
  <cols>
    <col min="1" max="1" width="1.7109375" customWidth="1"/>
    <col min="2" max="2" width="6.42578125" bestFit="1" customWidth="1"/>
    <col min="16" max="16" width="6.7109375" customWidth="1"/>
    <col min="17" max="17" width="7.28515625" customWidth="1"/>
    <col min="18" max="18" width="24.28515625" customWidth="1"/>
    <col min="30" max="30" width="11.7109375" hidden="1" customWidth="1"/>
    <col min="31" max="31" width="7.28515625" hidden="1" customWidth="1"/>
    <col min="32" max="32" width="9.28515625" customWidth="1"/>
  </cols>
  <sheetData>
    <row r="1" spans="2:31" ht="8.1" customHeight="1" x14ac:dyDescent="0.25"/>
    <row r="2" spans="2:31" s="8" customFormat="1" ht="16.149999999999999" customHeight="1" x14ac:dyDescent="0.25">
      <c r="B2" s="170" t="s">
        <v>305</v>
      </c>
      <c r="C2" s="171"/>
      <c r="D2" s="171"/>
      <c r="E2" s="171"/>
      <c r="F2" s="171"/>
      <c r="G2" s="171"/>
      <c r="H2" s="171"/>
      <c r="I2" s="171"/>
      <c r="J2" s="171"/>
      <c r="K2" s="171"/>
      <c r="L2" s="171"/>
      <c r="M2" s="171"/>
      <c r="N2" s="171"/>
      <c r="O2" s="171"/>
      <c r="P2" s="171"/>
      <c r="Q2" s="171"/>
      <c r="R2" s="171"/>
      <c r="S2" s="171"/>
      <c r="T2" s="171"/>
      <c r="U2" s="171"/>
      <c r="V2" s="171"/>
      <c r="W2" s="171"/>
      <c r="X2" s="171"/>
      <c r="Y2" s="171"/>
    </row>
    <row r="3" spans="2:31" s="7" customFormat="1" ht="15" customHeight="1" x14ac:dyDescent="0.2">
      <c r="B3" s="185"/>
      <c r="C3" s="186"/>
      <c r="D3" s="186"/>
      <c r="E3" s="187"/>
      <c r="F3" s="199" t="s">
        <v>0</v>
      </c>
      <c r="G3" s="200"/>
      <c r="H3" s="200"/>
      <c r="I3" s="172"/>
      <c r="J3" s="173"/>
      <c r="K3" s="173"/>
      <c r="L3" s="173"/>
      <c r="M3" s="173"/>
      <c r="N3" s="173"/>
      <c r="O3" s="173"/>
      <c r="P3" s="173"/>
      <c r="Q3" s="173"/>
      <c r="R3" s="173"/>
      <c r="S3" s="173"/>
      <c r="T3" s="173"/>
      <c r="U3" s="173"/>
      <c r="V3" s="173"/>
      <c r="W3" s="173"/>
      <c r="X3" s="173"/>
      <c r="Y3" s="174"/>
      <c r="AE3" s="7" t="s">
        <v>1</v>
      </c>
    </row>
    <row r="4" spans="2:31" s="7" customFormat="1" ht="15" customHeight="1" x14ac:dyDescent="0.2">
      <c r="B4" s="185"/>
      <c r="C4" s="186"/>
      <c r="D4" s="186"/>
      <c r="E4" s="187"/>
      <c r="F4" s="162" t="s">
        <v>2</v>
      </c>
      <c r="G4" s="163"/>
      <c r="H4" s="163"/>
      <c r="I4" s="175"/>
      <c r="J4" s="176"/>
      <c r="K4" s="176"/>
      <c r="L4" s="176"/>
      <c r="M4" s="176"/>
      <c r="N4" s="176"/>
      <c r="O4" s="176"/>
      <c r="P4" s="176"/>
      <c r="Q4" s="176"/>
      <c r="R4" s="176"/>
      <c r="S4" s="176"/>
      <c r="T4" s="176"/>
      <c r="U4" s="176"/>
      <c r="V4" s="176"/>
      <c r="W4" s="176"/>
      <c r="X4" s="176"/>
      <c r="Y4" s="177"/>
      <c r="AE4" s="7" t="s">
        <v>3</v>
      </c>
    </row>
    <row r="5" spans="2:31" s="7" customFormat="1" ht="15" customHeight="1" x14ac:dyDescent="0.2">
      <c r="B5" s="185"/>
      <c r="C5" s="186"/>
      <c r="D5" s="186"/>
      <c r="E5" s="187"/>
      <c r="F5" s="162" t="s">
        <v>4</v>
      </c>
      <c r="G5" s="163"/>
      <c r="H5" s="163"/>
      <c r="I5" s="175"/>
      <c r="J5" s="176"/>
      <c r="K5" s="176"/>
      <c r="L5" s="176"/>
      <c r="M5" s="176"/>
      <c r="N5" s="176"/>
      <c r="O5" s="176"/>
      <c r="P5" s="176"/>
      <c r="Q5" s="176"/>
      <c r="R5" s="176"/>
      <c r="S5" s="176"/>
      <c r="T5" s="176"/>
      <c r="U5" s="176"/>
      <c r="V5" s="176"/>
      <c r="W5" s="176"/>
      <c r="X5" s="176"/>
      <c r="Y5" s="177"/>
      <c r="AE5" s="7" t="s">
        <v>5</v>
      </c>
    </row>
    <row r="6" spans="2:31" s="7" customFormat="1" ht="15" customHeight="1" x14ac:dyDescent="0.2">
      <c r="B6" s="185"/>
      <c r="C6" s="186"/>
      <c r="D6" s="186"/>
      <c r="E6" s="187"/>
      <c r="F6" s="162" t="s">
        <v>6</v>
      </c>
      <c r="G6" s="163"/>
      <c r="H6" s="163"/>
      <c r="I6" s="175"/>
      <c r="J6" s="176"/>
      <c r="K6" s="176"/>
      <c r="L6" s="176"/>
      <c r="M6" s="176"/>
      <c r="N6" s="176"/>
      <c r="O6" s="176"/>
      <c r="P6" s="176"/>
      <c r="Q6" s="176"/>
      <c r="R6" s="176"/>
      <c r="S6" s="176"/>
      <c r="T6" s="176"/>
      <c r="U6" s="176"/>
      <c r="V6" s="176"/>
      <c r="W6" s="176"/>
      <c r="X6" s="176"/>
      <c r="Y6" s="177"/>
      <c r="AD6" s="7" t="s">
        <v>7</v>
      </c>
      <c r="AE6" s="7">
        <v>1.3380000000000001</v>
      </c>
    </row>
    <row r="7" spans="2:31" s="7" customFormat="1" ht="15.75" customHeight="1" thickBot="1" x14ac:dyDescent="0.25">
      <c r="B7" s="185"/>
      <c r="C7" s="186"/>
      <c r="D7" s="186"/>
      <c r="E7" s="187"/>
      <c r="F7" s="182" t="s">
        <v>8</v>
      </c>
      <c r="G7" s="183"/>
      <c r="H7" s="184"/>
      <c r="I7" s="178"/>
      <c r="J7" s="179"/>
      <c r="K7" s="179"/>
      <c r="L7" s="179"/>
      <c r="M7" s="179"/>
      <c r="N7" s="179"/>
      <c r="O7" s="179"/>
      <c r="P7" s="179"/>
      <c r="Q7" s="179"/>
      <c r="R7" s="179"/>
      <c r="S7" s="179"/>
      <c r="T7" s="180"/>
      <c r="U7" s="180"/>
      <c r="V7" s="180"/>
      <c r="W7" s="180"/>
      <c r="X7" s="180"/>
      <c r="Y7" s="181"/>
      <c r="AD7" s="7" t="s">
        <v>9</v>
      </c>
      <c r="AE7" s="7">
        <v>1.0900000000000001</v>
      </c>
    </row>
    <row r="8" spans="2:31" ht="18" customHeight="1" thickBot="1" x14ac:dyDescent="0.3">
      <c r="B8" s="188"/>
      <c r="C8" s="189"/>
      <c r="D8" s="189"/>
      <c r="E8" s="190"/>
      <c r="F8" s="196" t="s">
        <v>10</v>
      </c>
      <c r="G8" s="197"/>
      <c r="H8" s="197"/>
      <c r="I8" s="198"/>
      <c r="J8" s="194">
        <f>SUM(O14,O17,O20,O23,O26,O29,O32,O35,O38,O41,O44,O47,O50,O53,O56,O59,O62,O65,O68,O71,O74,O77,O80,O83,O86,O89,O92,O95,O98,O101,O104,O107,O110,O113,O116,O119,O122,O125,O128,O131,O134,O137,O140,O143,O146,O149,O152,O155,O158,O161,O164,O167,O170,O173,O176,O179,O182,O185,O188,O191,O194,O197,O200,O203,O206,O209,O212,O218,O221,O224,O227,O230,O233,O236,O239,O242,O245,O248,O251,O254,O257,O260,O263,O266,O269,O272,O275,O278,O281,O284,O287,O290,O293,O299,O302,O305,O308,O311,,O314,O317,O320,O323,O326,O329,O332,O335,O338,O341,O344,O347,O350,O353,O356,O359,O362,O365,O368,O371,O374,O377,O380,O383,O386,O389,O392,O395,O398,O401,O404,O407,O410,O413,O416,O419,O422,O425,O428,O431,O434,O437,O440,O443,O446,O449,O452,O455,O458,O461,O464,O467,O470,O473,O476,O479,O482,O485,O488,O491,O494,O497,O500,O503,O506,O509,O512,O515,O518,O521,O524,O527,O530,O533,O536,O539,O542,O545,O548,O551,O554,O557,O560,O563,O566,O569,O572,O575,O578,O581,O584,O587,O590,O593,O596,O599,O602,O605,O608,O611)</f>
        <v>0</v>
      </c>
      <c r="K8" s="195"/>
      <c r="L8" s="191" t="s">
        <v>11</v>
      </c>
      <c r="M8" s="192"/>
      <c r="N8" s="192"/>
      <c r="O8" s="192"/>
      <c r="P8" s="192"/>
      <c r="Q8" s="192"/>
      <c r="R8" s="192"/>
      <c r="S8" s="193"/>
      <c r="T8" s="220">
        <f>SUM(W12:Y609)</f>
        <v>0</v>
      </c>
      <c r="U8" s="221"/>
      <c r="V8" s="222"/>
      <c r="W8" s="14"/>
      <c r="X8" s="14"/>
      <c r="Y8" s="15"/>
    </row>
    <row r="9" spans="2:31" s="7" customFormat="1" ht="68.099999999999994" customHeight="1" x14ac:dyDescent="0.2">
      <c r="B9" s="159" t="s">
        <v>12</v>
      </c>
      <c r="C9" s="212" t="s">
        <v>13</v>
      </c>
      <c r="D9" s="209"/>
      <c r="E9" s="213"/>
      <c r="F9" s="164" t="s">
        <v>14</v>
      </c>
      <c r="G9" s="164"/>
      <c r="H9" s="165"/>
      <c r="I9" s="209" t="s">
        <v>15</v>
      </c>
      <c r="J9" s="209"/>
      <c r="K9" s="209"/>
      <c r="L9" s="209" t="s">
        <v>16</v>
      </c>
      <c r="M9" s="209"/>
      <c r="N9" s="209"/>
      <c r="O9" s="35" t="s">
        <v>17</v>
      </c>
      <c r="P9" s="36"/>
      <c r="Q9" s="36"/>
      <c r="R9" s="37"/>
      <c r="S9" s="201" t="s">
        <v>301</v>
      </c>
      <c r="T9" s="202"/>
      <c r="U9" s="202"/>
      <c r="V9" s="203"/>
      <c r="W9" s="150" t="s">
        <v>19</v>
      </c>
      <c r="X9" s="151"/>
      <c r="Y9" s="152"/>
    </row>
    <row r="10" spans="2:31" s="7" customFormat="1" ht="65.25" customHeight="1" x14ac:dyDescent="0.2">
      <c r="B10" s="160"/>
      <c r="C10" s="214"/>
      <c r="D10" s="210"/>
      <c r="E10" s="215"/>
      <c r="F10" s="166" t="s">
        <v>20</v>
      </c>
      <c r="G10" s="166"/>
      <c r="H10" s="167"/>
      <c r="I10" s="210" t="s">
        <v>21</v>
      </c>
      <c r="J10" s="210"/>
      <c r="K10" s="210"/>
      <c r="L10" s="219" t="s">
        <v>22</v>
      </c>
      <c r="M10" s="219"/>
      <c r="N10" s="219"/>
      <c r="O10" s="38" t="s">
        <v>23</v>
      </c>
      <c r="P10" s="39"/>
      <c r="Q10" s="39"/>
      <c r="R10" s="40"/>
      <c r="S10" s="204"/>
      <c r="T10" s="204"/>
      <c r="U10" s="204"/>
      <c r="V10" s="205"/>
      <c r="W10" s="153"/>
      <c r="X10" s="154"/>
      <c r="Y10" s="155"/>
    </row>
    <row r="11" spans="2:31" s="7" customFormat="1" ht="27.75" customHeight="1" thickBot="1" x14ac:dyDescent="0.25">
      <c r="B11" s="161"/>
      <c r="C11" s="216"/>
      <c r="D11" s="217"/>
      <c r="E11" s="218"/>
      <c r="F11" s="168" t="s">
        <v>24</v>
      </c>
      <c r="G11" s="168"/>
      <c r="H11" s="169"/>
      <c r="I11" s="211" t="s">
        <v>25</v>
      </c>
      <c r="J11" s="211"/>
      <c r="K11" s="211"/>
      <c r="L11" s="211" t="s">
        <v>26</v>
      </c>
      <c r="M11" s="211"/>
      <c r="N11" s="38"/>
      <c r="O11" s="41" t="s">
        <v>27</v>
      </c>
      <c r="P11" s="42"/>
      <c r="Q11" s="43"/>
      <c r="R11" s="16" t="s">
        <v>28</v>
      </c>
      <c r="S11" s="206"/>
      <c r="T11" s="207"/>
      <c r="U11" s="207"/>
      <c r="V11" s="208"/>
      <c r="W11" s="156"/>
      <c r="X11" s="157"/>
      <c r="Y11" s="158"/>
      <c r="AD11" s="9"/>
    </row>
    <row r="12" spans="2:31" s="7" customFormat="1" ht="11.1" customHeight="1" x14ac:dyDescent="0.2">
      <c r="B12" s="120" t="s">
        <v>29</v>
      </c>
      <c r="C12" s="77"/>
      <c r="D12" s="63"/>
      <c r="E12" s="78"/>
      <c r="F12" s="105"/>
      <c r="G12" s="105"/>
      <c r="H12" s="106"/>
      <c r="I12" s="123"/>
      <c r="J12" s="123"/>
      <c r="K12" s="123"/>
      <c r="L12" s="76"/>
      <c r="M12" s="76"/>
      <c r="N12" s="76"/>
      <c r="O12" s="26"/>
      <c r="P12" s="27"/>
      <c r="Q12" s="27"/>
      <c r="R12" s="28"/>
      <c r="S12" s="63"/>
      <c r="T12" s="63"/>
      <c r="U12" s="63"/>
      <c r="V12" s="64"/>
      <c r="W12" s="56" t="str">
        <f>IF(AND(F13&lt;&gt;"",F14&lt;&gt;"",I12&lt;&gt;"",I13&lt;&gt;"",I14&lt;&gt;"",L12&lt;&gt;"",L13&lt;&gt;"",O12&lt;&gt;"",F12&lt;&gt;"",C12&lt;&gt;""),MIN(IF(I14=$AE$3,(F12*F13*F14*1.1*$AE$6+O13)*L14,IF(I14=$AE$4,(F12*F13*F14*1.1*$AE$7+O13)*L14,IF(I14=$AE$5,(F12*F13*F14*1.1+O13)*L14+R14,""))),O14,F12*120000*$AE$6*L14+O13),IF(AND(F13="",F14="",I12="",I13="",I14="",L12="",L13="",O12="",F12="",C12="",O13=""),"","Doplňte prázdná pole"))</f>
        <v/>
      </c>
      <c r="X12" s="57"/>
      <c r="Y12" s="58"/>
      <c r="Z12" s="44" t="str">
        <f>IF(AND(I14="DPP/DPČ",O13&lt;&gt;""),"V případě DPP/DPČ je náhrada za nemoc součástí hrubé mzdy, buňku vymažte.","")</f>
        <v/>
      </c>
      <c r="AA12" s="45"/>
      <c r="AB12" s="45"/>
      <c r="AC12" s="45"/>
    </row>
    <row r="13" spans="2:31" s="7" customFormat="1" ht="11.1" customHeight="1" thickBot="1" x14ac:dyDescent="0.25">
      <c r="B13" s="121"/>
      <c r="C13" s="79"/>
      <c r="D13" s="65"/>
      <c r="E13" s="80"/>
      <c r="F13" s="108"/>
      <c r="G13" s="108"/>
      <c r="H13" s="109"/>
      <c r="I13" s="65"/>
      <c r="J13" s="65"/>
      <c r="K13" s="65"/>
      <c r="L13" s="62"/>
      <c r="M13" s="62"/>
      <c r="N13" s="62"/>
      <c r="O13" s="29"/>
      <c r="P13" s="30"/>
      <c r="Q13" s="30"/>
      <c r="R13" s="31"/>
      <c r="S13" s="65"/>
      <c r="T13" s="65"/>
      <c r="U13" s="65"/>
      <c r="V13" s="66"/>
      <c r="W13" s="56"/>
      <c r="X13" s="57"/>
      <c r="Y13" s="58"/>
      <c r="Z13" s="44"/>
      <c r="AA13" s="45"/>
      <c r="AB13" s="45"/>
      <c r="AC13" s="45"/>
    </row>
    <row r="14" spans="2:31" s="7" customFormat="1" ht="11.1" customHeight="1" thickBot="1" x14ac:dyDescent="0.25">
      <c r="B14" s="122"/>
      <c r="C14" s="81"/>
      <c r="D14" s="68"/>
      <c r="E14" s="82"/>
      <c r="F14" s="111"/>
      <c r="G14" s="111"/>
      <c r="H14" s="112"/>
      <c r="I14" s="115"/>
      <c r="J14" s="115"/>
      <c r="K14" s="115"/>
      <c r="L14" s="116" t="str">
        <f>IF(OR(L12="",L13=""),"",ROUND(L12/L13,4))</f>
        <v/>
      </c>
      <c r="M14" s="116"/>
      <c r="N14" s="46"/>
      <c r="O14" s="32" t="str">
        <f>IF(OR(L12="",L13=""),"",IF(I14=$AE$3,(O12*$AE$6+O13)*L14,IF(I14=$AE$4,(O12*$AE$7+O13)*L14,IF(I14=$AE$5,O12+O13+R14,""))))</f>
        <v/>
      </c>
      <c r="P14" s="33"/>
      <c r="Q14" s="34"/>
      <c r="R14" s="17"/>
      <c r="S14" s="67"/>
      <c r="T14" s="68"/>
      <c r="U14" s="68"/>
      <c r="V14" s="69"/>
      <c r="W14" s="59"/>
      <c r="X14" s="60"/>
      <c r="Y14" s="61"/>
      <c r="Z14" s="44"/>
      <c r="AA14" s="45"/>
      <c r="AB14" s="45"/>
      <c r="AC14" s="45"/>
    </row>
    <row r="15" spans="2:31" s="7" customFormat="1" ht="11.1" customHeight="1" x14ac:dyDescent="0.2">
      <c r="B15" s="117" t="s">
        <v>30</v>
      </c>
      <c r="C15" s="85"/>
      <c r="D15" s="49"/>
      <c r="E15" s="86"/>
      <c r="F15" s="96"/>
      <c r="G15" s="96"/>
      <c r="H15" s="97"/>
      <c r="I15" s="91"/>
      <c r="J15" s="91"/>
      <c r="K15" s="91"/>
      <c r="L15" s="92"/>
      <c r="M15" s="93"/>
      <c r="N15" s="94"/>
      <c r="O15" s="20"/>
      <c r="P15" s="21"/>
      <c r="Q15" s="21"/>
      <c r="R15" s="22"/>
      <c r="S15" s="49"/>
      <c r="T15" s="49"/>
      <c r="U15" s="49"/>
      <c r="V15" s="50"/>
      <c r="W15" s="56" t="str">
        <f>IF(AND(F16&lt;&gt;"",F17&lt;&gt;"",I15&lt;&gt;"",I16&lt;&gt;"",I17&lt;&gt;"",L15&lt;&gt;"",L16&lt;&gt;"",O15&lt;&gt;"",F15&lt;&gt;"",C15&lt;&gt;""),MIN(IF(I17=$AE$3,(F15*F16*F17*1.1*$AE$6+O16)*L17,IF(I17=$AE$4,(F15*F16*F17*1.1*$AE$7+O16)*L17,IF(I17=$AE$5,(F15*F16*F17*1.1+O16)*L17+R17,""))),O17,F15*120000*$AE$6*L17+O16),IF(AND(F16="",F17="",I15="",I16="",I17="",L15="",L16="",O15="",F15="",C15="",O16=""),"","Doplňte prázdná pole"))</f>
        <v/>
      </c>
      <c r="X15" s="57"/>
      <c r="Y15" s="58"/>
      <c r="Z15" s="44" t="str">
        <f t="shared" ref="Z15" si="0">IF(AND(I17="DPP/DPČ",O16&lt;&gt;""),"V případě DPP/DPČ je náhrada za nemoc součástí hrubé mzdy, buňku vymažte.","")</f>
        <v/>
      </c>
      <c r="AA15" s="45"/>
      <c r="AB15" s="45"/>
      <c r="AC15" s="45"/>
    </row>
    <row r="16" spans="2:31" s="7" customFormat="1" ht="11.1" customHeight="1" thickBot="1" x14ac:dyDescent="0.25">
      <c r="B16" s="118"/>
      <c r="C16" s="87"/>
      <c r="D16" s="51"/>
      <c r="E16" s="88"/>
      <c r="F16" s="99"/>
      <c r="G16" s="99"/>
      <c r="H16" s="100"/>
      <c r="I16" s="51"/>
      <c r="J16" s="51"/>
      <c r="K16" s="51"/>
      <c r="L16" s="70"/>
      <c r="M16" s="71"/>
      <c r="N16" s="72"/>
      <c r="O16" s="23"/>
      <c r="P16" s="24"/>
      <c r="Q16" s="24"/>
      <c r="R16" s="25"/>
      <c r="S16" s="51"/>
      <c r="T16" s="51"/>
      <c r="U16" s="51"/>
      <c r="V16" s="52"/>
      <c r="W16" s="56"/>
      <c r="X16" s="57"/>
      <c r="Y16" s="58"/>
      <c r="Z16" s="44"/>
      <c r="AA16" s="45"/>
      <c r="AB16" s="45"/>
      <c r="AC16" s="45"/>
    </row>
    <row r="17" spans="2:29" s="7" customFormat="1" ht="11.1" customHeight="1" thickBot="1" x14ac:dyDescent="0.25">
      <c r="B17" s="119"/>
      <c r="C17" s="89"/>
      <c r="D17" s="54"/>
      <c r="E17" s="90"/>
      <c r="F17" s="102"/>
      <c r="G17" s="102"/>
      <c r="H17" s="103"/>
      <c r="I17" s="102"/>
      <c r="J17" s="102"/>
      <c r="K17" s="103"/>
      <c r="L17" s="46" t="str">
        <f>IF(OR(L15="",L16=""),"",ROUND(L15/L16,4))</f>
        <v/>
      </c>
      <c r="M17" s="47"/>
      <c r="N17" s="48"/>
      <c r="O17" s="32" t="str">
        <f>IF(OR(L15="",L16=""),"",IF(I17=$AE$3,(O15*$AE$6+O16)*L17,IF(I17=$AE$4,(O15*$AE$7+O16)*L17,IF(I17=$AE$5,O15+O16+R17,""))))</f>
        <v/>
      </c>
      <c r="P17" s="33"/>
      <c r="Q17" s="34"/>
      <c r="R17" s="18"/>
      <c r="S17" s="53"/>
      <c r="T17" s="54"/>
      <c r="U17" s="54"/>
      <c r="V17" s="55"/>
      <c r="W17" s="59"/>
      <c r="X17" s="60"/>
      <c r="Y17" s="61"/>
      <c r="Z17" s="44"/>
      <c r="AA17" s="45"/>
      <c r="AB17" s="45"/>
      <c r="AC17" s="45"/>
    </row>
    <row r="18" spans="2:29" s="7" customFormat="1" ht="11.1" customHeight="1" x14ac:dyDescent="0.2">
      <c r="B18" s="120" t="s">
        <v>31</v>
      </c>
      <c r="C18" s="77"/>
      <c r="D18" s="63"/>
      <c r="E18" s="78"/>
      <c r="F18" s="104"/>
      <c r="G18" s="105"/>
      <c r="H18" s="106"/>
      <c r="I18" s="73"/>
      <c r="J18" s="74"/>
      <c r="K18" s="75"/>
      <c r="L18" s="76"/>
      <c r="M18" s="76"/>
      <c r="N18" s="76"/>
      <c r="O18" s="26"/>
      <c r="P18" s="27"/>
      <c r="Q18" s="27"/>
      <c r="R18" s="28"/>
      <c r="S18" s="63"/>
      <c r="T18" s="63"/>
      <c r="U18" s="63"/>
      <c r="V18" s="64"/>
      <c r="W18" s="56" t="str">
        <f>IF(AND(F19&lt;&gt;"",F20&lt;&gt;"",I18&lt;&gt;"",I19&lt;&gt;"",I20&lt;&gt;"",L18&lt;&gt;"",L19&lt;&gt;"",O18&lt;&gt;"",F18&lt;&gt;"",C18&lt;&gt;""),MIN(IF(I20=$AE$3,(F18*F19*F20*1.1*$AE$6+O19)*L20,IF(I20=$AE$4,(F18*F19*F20*1.1*$AE$7+O19)*L20,IF(I20=$AE$5,(F18*F19*F20*1.1+O19)*L20+R20,""))),O20,F18*120000*$AE$6*L20+O19),IF(AND(F19="",F20="",I18="",I19="",I20="",L18="",L19="",O18="",F18="",C18="",O19=""),"","Doplňte prázdná pole"))</f>
        <v/>
      </c>
      <c r="X18" s="57"/>
      <c r="Y18" s="58"/>
      <c r="Z18" s="44" t="str">
        <f t="shared" ref="Z18" si="1">IF(AND(I20="DPP/DPČ",O19&lt;&gt;""),"V případě DPP/DPČ je náhrada za nemoc součástí hrubé mzdy, buňku vymažte.","")</f>
        <v/>
      </c>
      <c r="AA18" s="45"/>
      <c r="AB18" s="45"/>
      <c r="AC18" s="45"/>
    </row>
    <row r="19" spans="2:29" s="7" customFormat="1" ht="11.1" customHeight="1" thickBot="1" x14ac:dyDescent="0.25">
      <c r="B19" s="121"/>
      <c r="C19" s="79"/>
      <c r="D19" s="65"/>
      <c r="E19" s="80"/>
      <c r="F19" s="107"/>
      <c r="G19" s="108"/>
      <c r="H19" s="109"/>
      <c r="I19" s="66"/>
      <c r="J19" s="113"/>
      <c r="K19" s="114"/>
      <c r="L19" s="62"/>
      <c r="M19" s="62"/>
      <c r="N19" s="62"/>
      <c r="O19" s="29"/>
      <c r="P19" s="30"/>
      <c r="Q19" s="30"/>
      <c r="R19" s="31"/>
      <c r="S19" s="65"/>
      <c r="T19" s="65"/>
      <c r="U19" s="65"/>
      <c r="V19" s="66"/>
      <c r="W19" s="56"/>
      <c r="X19" s="57"/>
      <c r="Y19" s="58"/>
      <c r="Z19" s="44"/>
      <c r="AA19" s="45"/>
      <c r="AB19" s="45"/>
      <c r="AC19" s="45"/>
    </row>
    <row r="20" spans="2:29" s="7" customFormat="1" ht="11.1" customHeight="1" thickBot="1" x14ac:dyDescent="0.25">
      <c r="B20" s="122"/>
      <c r="C20" s="81"/>
      <c r="D20" s="68"/>
      <c r="E20" s="82"/>
      <c r="F20" s="111"/>
      <c r="G20" s="111"/>
      <c r="H20" s="112"/>
      <c r="I20" s="115"/>
      <c r="J20" s="115"/>
      <c r="K20" s="115"/>
      <c r="L20" s="116" t="str">
        <f t="shared" ref="L20" si="2">IF(OR(L18="",L19=""),"",ROUND(L18/L19,4))</f>
        <v/>
      </c>
      <c r="M20" s="116"/>
      <c r="N20" s="46"/>
      <c r="O20" s="32" t="str">
        <f>IF(OR(L18="",L19=""),"",IF(I20=$AE$3,(O18*$AE$6+O19)*L20,IF(I20=$AE$4,(O18*$AE$7+O19)*L20,IF(I20=$AE$5,O18+O19+R20,""))))</f>
        <v/>
      </c>
      <c r="P20" s="33"/>
      <c r="Q20" s="34"/>
      <c r="R20" s="17"/>
      <c r="S20" s="67"/>
      <c r="T20" s="68"/>
      <c r="U20" s="68"/>
      <c r="V20" s="69"/>
      <c r="W20" s="59"/>
      <c r="X20" s="60"/>
      <c r="Y20" s="61"/>
      <c r="Z20" s="44"/>
      <c r="AA20" s="45"/>
      <c r="AB20" s="45"/>
      <c r="AC20" s="45"/>
    </row>
    <row r="21" spans="2:29" s="7" customFormat="1" ht="11.1" customHeight="1" x14ac:dyDescent="0.2">
      <c r="B21" s="117" t="s">
        <v>32</v>
      </c>
      <c r="C21" s="85"/>
      <c r="D21" s="49"/>
      <c r="E21" s="86"/>
      <c r="F21" s="95"/>
      <c r="G21" s="96"/>
      <c r="H21" s="97"/>
      <c r="I21" s="91"/>
      <c r="J21" s="91"/>
      <c r="K21" s="91"/>
      <c r="L21" s="92"/>
      <c r="M21" s="93"/>
      <c r="N21" s="94"/>
      <c r="O21" s="20"/>
      <c r="P21" s="21"/>
      <c r="Q21" s="21"/>
      <c r="R21" s="22"/>
      <c r="S21" s="49"/>
      <c r="T21" s="49"/>
      <c r="U21" s="49"/>
      <c r="V21" s="50"/>
      <c r="W21" s="56" t="str">
        <f>IF(AND(F22&lt;&gt;"",F23&lt;&gt;"",I21&lt;&gt;"",I22&lt;&gt;"",I23&lt;&gt;"",L21&lt;&gt;"",L22&lt;&gt;"",O21&lt;&gt;"",F21&lt;&gt;"",C21&lt;&gt;""),MIN(IF(I23=$AE$3,(F21*F22*F23*1.1*$AE$6+O22)*L23,IF(I23=$AE$4,(F21*F22*F23*1.1*$AE$7+O22)*L23,IF(I23=$AE$5,(F21*F22*F23*1.1+O22)*L23+R23,""))),O23,F21*120000*$AE$6*L23+O22),IF(AND(F22="",F23="",I21="",I22="",I23="",L21="",L22="",O21="",F21="",C21="",O22=""),"","Doplňte prázdná pole"))</f>
        <v/>
      </c>
      <c r="X21" s="57"/>
      <c r="Y21" s="58"/>
      <c r="Z21" s="44" t="str">
        <f t="shared" ref="Z21" si="3">IF(AND(I23="DPP/DPČ",O22&lt;&gt;""),"V případě DPP/DPČ je náhrada za nemoc součástí hrubé mzdy, buňku vymažte.","")</f>
        <v/>
      </c>
      <c r="AA21" s="45"/>
      <c r="AB21" s="45"/>
      <c r="AC21" s="45"/>
    </row>
    <row r="22" spans="2:29" s="7" customFormat="1" ht="11.1" customHeight="1" thickBot="1" x14ac:dyDescent="0.25">
      <c r="B22" s="118"/>
      <c r="C22" s="87"/>
      <c r="D22" s="51"/>
      <c r="E22" s="88"/>
      <c r="F22" s="98"/>
      <c r="G22" s="99"/>
      <c r="H22" s="100"/>
      <c r="I22" s="51"/>
      <c r="J22" s="51"/>
      <c r="K22" s="51"/>
      <c r="L22" s="70"/>
      <c r="M22" s="71"/>
      <c r="N22" s="72"/>
      <c r="O22" s="23"/>
      <c r="P22" s="24"/>
      <c r="Q22" s="24"/>
      <c r="R22" s="25"/>
      <c r="S22" s="51"/>
      <c r="T22" s="51"/>
      <c r="U22" s="51"/>
      <c r="V22" s="52"/>
      <c r="W22" s="56"/>
      <c r="X22" s="57"/>
      <c r="Y22" s="58"/>
      <c r="Z22" s="44"/>
      <c r="AA22" s="45"/>
      <c r="AB22" s="45"/>
      <c r="AC22" s="45"/>
    </row>
    <row r="23" spans="2:29" s="7" customFormat="1" ht="11.1" customHeight="1" thickBot="1" x14ac:dyDescent="0.25">
      <c r="B23" s="119"/>
      <c r="C23" s="89"/>
      <c r="D23" s="54"/>
      <c r="E23" s="90"/>
      <c r="F23" s="101"/>
      <c r="G23" s="102"/>
      <c r="H23" s="103"/>
      <c r="I23" s="102"/>
      <c r="J23" s="102"/>
      <c r="K23" s="103"/>
      <c r="L23" s="46" t="str">
        <f t="shared" ref="L23" si="4">IF(OR(L21="",L22=""),"",ROUND(L21/L22,4))</f>
        <v/>
      </c>
      <c r="M23" s="47"/>
      <c r="N23" s="48"/>
      <c r="O23" s="32" t="str">
        <f>IF(OR(L21="",L22=""),"",IF(I23=$AE$3,(O21*$AE$6+O22)*L23,IF(I23=$AE$4,(O21*$AE$7+O22)*L23,IF(I23=$AE$5,O21+O22+R23,""))))</f>
        <v/>
      </c>
      <c r="P23" s="33"/>
      <c r="Q23" s="34"/>
      <c r="R23" s="18"/>
      <c r="S23" s="53"/>
      <c r="T23" s="54"/>
      <c r="U23" s="54"/>
      <c r="V23" s="55"/>
      <c r="W23" s="59"/>
      <c r="X23" s="60"/>
      <c r="Y23" s="61"/>
      <c r="Z23" s="44"/>
      <c r="AA23" s="45"/>
      <c r="AB23" s="45"/>
      <c r="AC23" s="45"/>
    </row>
    <row r="24" spans="2:29" s="7" customFormat="1" ht="11.1" customHeight="1" x14ac:dyDescent="0.2">
      <c r="B24" s="120" t="s">
        <v>33</v>
      </c>
      <c r="C24" s="77"/>
      <c r="D24" s="63"/>
      <c r="E24" s="78"/>
      <c r="F24" s="104"/>
      <c r="G24" s="105"/>
      <c r="H24" s="106"/>
      <c r="I24" s="64"/>
      <c r="J24" s="83"/>
      <c r="K24" s="84"/>
      <c r="L24" s="76"/>
      <c r="M24" s="76"/>
      <c r="N24" s="76"/>
      <c r="O24" s="26"/>
      <c r="P24" s="27"/>
      <c r="Q24" s="27"/>
      <c r="R24" s="28"/>
      <c r="S24" s="63"/>
      <c r="T24" s="63"/>
      <c r="U24" s="63"/>
      <c r="V24" s="64"/>
      <c r="W24" s="56" t="str">
        <f>IF(AND(F25&lt;&gt;"",F26&lt;&gt;"",I24&lt;&gt;"",I25&lt;&gt;"",I26&lt;&gt;"",L24&lt;&gt;"",L25&lt;&gt;"",O24&lt;&gt;"",F24&lt;&gt;"",C24&lt;&gt;""),MIN(IF(I26=$AE$3,(F24*F25*F26*1.1*$AE$6+O25)*L26,IF(I26=$AE$4,(F24*F25*F26*1.1*$AE$7+O25)*L26,IF(I26=$AE$5,(F24*F25*F26*1.1+O25)*L26+R26,""))),O26,F24*120000*$AE$6*L26+O25),IF(AND(F25="",F26="",I24="",I25="",I26="",L24="",L25="",O24="",F24="",C24="",O25=""),"","Doplňte prázdná pole"))</f>
        <v/>
      </c>
      <c r="X24" s="57"/>
      <c r="Y24" s="58"/>
      <c r="Z24" s="44" t="str">
        <f t="shared" ref="Z24" si="5">IF(AND(I26="DPP/DPČ",O25&lt;&gt;""),"V případě DPP/DPČ je náhrada za nemoc součástí hrubé mzdy, buňku vymažte.","")</f>
        <v/>
      </c>
      <c r="AA24" s="45"/>
      <c r="AB24" s="45"/>
      <c r="AC24" s="45"/>
    </row>
    <row r="25" spans="2:29" s="7" customFormat="1" ht="11.1" customHeight="1" thickBot="1" x14ac:dyDescent="0.25">
      <c r="B25" s="121"/>
      <c r="C25" s="79"/>
      <c r="D25" s="65"/>
      <c r="E25" s="80"/>
      <c r="F25" s="107"/>
      <c r="G25" s="108"/>
      <c r="H25" s="109"/>
      <c r="I25" s="66"/>
      <c r="J25" s="113"/>
      <c r="K25" s="114"/>
      <c r="L25" s="62"/>
      <c r="M25" s="62"/>
      <c r="N25" s="62"/>
      <c r="O25" s="29"/>
      <c r="P25" s="30"/>
      <c r="Q25" s="30"/>
      <c r="R25" s="31"/>
      <c r="S25" s="65"/>
      <c r="T25" s="65"/>
      <c r="U25" s="65"/>
      <c r="V25" s="66"/>
      <c r="W25" s="56"/>
      <c r="X25" s="57"/>
      <c r="Y25" s="58"/>
      <c r="Z25" s="44"/>
      <c r="AA25" s="45"/>
      <c r="AB25" s="45"/>
      <c r="AC25" s="45"/>
    </row>
    <row r="26" spans="2:29" s="7" customFormat="1" ht="11.1" customHeight="1" thickBot="1" x14ac:dyDescent="0.25">
      <c r="B26" s="122"/>
      <c r="C26" s="81"/>
      <c r="D26" s="68"/>
      <c r="E26" s="82"/>
      <c r="F26" s="110"/>
      <c r="G26" s="111"/>
      <c r="H26" s="112"/>
      <c r="I26" s="115"/>
      <c r="J26" s="115"/>
      <c r="K26" s="115"/>
      <c r="L26" s="116" t="str">
        <f t="shared" ref="L26" si="6">IF(OR(L24="",L25=""),"",ROUND(L24/L25,4))</f>
        <v/>
      </c>
      <c r="M26" s="116"/>
      <c r="N26" s="46"/>
      <c r="O26" s="32" t="str">
        <f>IF(OR(L24="",L25=""),"",IF(I26=$AE$3,(O24*$AE$6+O25)*L26,IF(I26=$AE$4,(O24*$AE$7+O25)*L26,IF(I26=$AE$5,O24+O25+R26,""))))</f>
        <v/>
      </c>
      <c r="P26" s="33"/>
      <c r="Q26" s="34"/>
      <c r="R26" s="17"/>
      <c r="S26" s="67"/>
      <c r="T26" s="68"/>
      <c r="U26" s="68"/>
      <c r="V26" s="69"/>
      <c r="W26" s="59"/>
      <c r="X26" s="60"/>
      <c r="Y26" s="61"/>
      <c r="Z26" s="44"/>
      <c r="AA26" s="45"/>
      <c r="AB26" s="45"/>
      <c r="AC26" s="45"/>
    </row>
    <row r="27" spans="2:29" s="7" customFormat="1" ht="11.1" customHeight="1" x14ac:dyDescent="0.2">
      <c r="B27" s="117" t="s">
        <v>34</v>
      </c>
      <c r="C27" s="85"/>
      <c r="D27" s="49"/>
      <c r="E27" s="86"/>
      <c r="F27" s="95"/>
      <c r="G27" s="96"/>
      <c r="H27" s="97"/>
      <c r="I27" s="124"/>
      <c r="J27" s="125"/>
      <c r="K27" s="126"/>
      <c r="L27" s="92"/>
      <c r="M27" s="93"/>
      <c r="N27" s="94"/>
      <c r="O27" s="20"/>
      <c r="P27" s="21"/>
      <c r="Q27" s="21"/>
      <c r="R27" s="22"/>
      <c r="S27" s="49"/>
      <c r="T27" s="49"/>
      <c r="U27" s="49"/>
      <c r="V27" s="50"/>
      <c r="W27" s="56" t="str">
        <f>IF(AND(F28&lt;&gt;"",F29&lt;&gt;"",I27&lt;&gt;"",I28&lt;&gt;"",I29&lt;&gt;"",L27&lt;&gt;"",L28&lt;&gt;"",O27&lt;&gt;"",F27&lt;&gt;"",C27&lt;&gt;""),MIN(IF(I29=$AE$3,(F27*F28*F29*1.1*$AE$6+O28)*L29,IF(I29=$AE$4,(F27*F28*F29*1.1*$AE$7+O28)*L29,IF(I29=$AE$5,(F27*F28*F29*1.1+O28)*L29+R29,""))),O29,F27*120000*$AE$6*L29+O28),IF(AND(F28="",F29="",I27="",I28="",I29="",L27="",L28="",O27="",F27="",C27="",O28=""),"","Doplňte prázdná pole"))</f>
        <v/>
      </c>
      <c r="X27" s="57"/>
      <c r="Y27" s="58"/>
      <c r="Z27" s="44" t="str">
        <f t="shared" ref="Z27" si="7">IF(AND(I29="DPP/DPČ",O28&lt;&gt;""),"V případě DPP/DPČ je náhrada za nemoc součástí hrubé mzdy, buňku vymažte.","")</f>
        <v/>
      </c>
      <c r="AA27" s="45"/>
      <c r="AB27" s="45"/>
      <c r="AC27" s="45"/>
    </row>
    <row r="28" spans="2:29" s="7" customFormat="1" ht="11.1" customHeight="1" thickBot="1" x14ac:dyDescent="0.25">
      <c r="B28" s="118"/>
      <c r="C28" s="87"/>
      <c r="D28" s="51"/>
      <c r="E28" s="88"/>
      <c r="F28" s="98"/>
      <c r="G28" s="99"/>
      <c r="H28" s="100"/>
      <c r="I28" s="52"/>
      <c r="J28" s="127"/>
      <c r="K28" s="128"/>
      <c r="L28" s="70"/>
      <c r="M28" s="71"/>
      <c r="N28" s="72"/>
      <c r="O28" s="23"/>
      <c r="P28" s="24"/>
      <c r="Q28" s="24"/>
      <c r="R28" s="25"/>
      <c r="S28" s="51"/>
      <c r="T28" s="51"/>
      <c r="U28" s="51"/>
      <c r="V28" s="52"/>
      <c r="W28" s="56"/>
      <c r="X28" s="57"/>
      <c r="Y28" s="58"/>
      <c r="Z28" s="44"/>
      <c r="AA28" s="45"/>
      <c r="AB28" s="45"/>
      <c r="AC28" s="45"/>
    </row>
    <row r="29" spans="2:29" s="7" customFormat="1" ht="11.1" customHeight="1" thickBot="1" x14ac:dyDescent="0.25">
      <c r="B29" s="119"/>
      <c r="C29" s="89"/>
      <c r="D29" s="54"/>
      <c r="E29" s="90"/>
      <c r="F29" s="101"/>
      <c r="G29" s="102"/>
      <c r="H29" s="103"/>
      <c r="I29" s="102"/>
      <c r="J29" s="102"/>
      <c r="K29" s="103"/>
      <c r="L29" s="46" t="str">
        <f t="shared" ref="L29" si="8">IF(OR(L27="",L28=""),"",ROUND(L27/L28,4))</f>
        <v/>
      </c>
      <c r="M29" s="47"/>
      <c r="N29" s="48"/>
      <c r="O29" s="32" t="str">
        <f>IF(OR(L27="",L28=""),"",IF(I29=$AE$3,(O27*$AE$6+O28)*L29,IF(I29=$AE$4,(O27*$AE$7+O28)*L29,IF(I29=$AE$5,O27+O28+R29,""))))</f>
        <v/>
      </c>
      <c r="P29" s="33"/>
      <c r="Q29" s="34"/>
      <c r="R29" s="18"/>
      <c r="S29" s="53"/>
      <c r="T29" s="54"/>
      <c r="U29" s="54"/>
      <c r="V29" s="55"/>
      <c r="W29" s="59"/>
      <c r="X29" s="60"/>
      <c r="Y29" s="61"/>
      <c r="Z29" s="44"/>
      <c r="AA29" s="45"/>
      <c r="AB29" s="45"/>
      <c r="AC29" s="45"/>
    </row>
    <row r="30" spans="2:29" s="7" customFormat="1" ht="11.1" customHeight="1" x14ac:dyDescent="0.2">
      <c r="B30" s="120" t="s">
        <v>35</v>
      </c>
      <c r="C30" s="77"/>
      <c r="D30" s="63"/>
      <c r="E30" s="78"/>
      <c r="F30" s="105"/>
      <c r="G30" s="105"/>
      <c r="H30" s="106"/>
      <c r="I30" s="123"/>
      <c r="J30" s="123"/>
      <c r="K30" s="123"/>
      <c r="L30" s="76"/>
      <c r="M30" s="76"/>
      <c r="N30" s="76"/>
      <c r="O30" s="26"/>
      <c r="P30" s="27"/>
      <c r="Q30" s="27"/>
      <c r="R30" s="28"/>
      <c r="S30" s="63"/>
      <c r="T30" s="63"/>
      <c r="U30" s="63"/>
      <c r="V30" s="64"/>
      <c r="W30" s="56" t="str">
        <f>IF(AND(F31&lt;&gt;"",F32&lt;&gt;"",I30&lt;&gt;"",I31&lt;&gt;"",I32&lt;&gt;"",L30&lt;&gt;"",L31&lt;&gt;"",O30&lt;&gt;"",F30&lt;&gt;"",C30&lt;&gt;""),MIN(IF(I32=$AE$3,(F30*F31*F32*1.1*$AE$6+O31)*L32,IF(I32=$AE$4,(F30*F31*F32*1.1*$AE$7+O31)*L32,IF(I32=$AE$5,(F30*F31*F32*1.1+O31)*L32+R32,""))),O32,F30*120000*$AE$6*L32+O31),IF(AND(F31="",F32="",I30="",I31="",I32="",L30="",L31="",O30="",F30="",C30="",O31=""),"","Doplňte prázdná pole"))</f>
        <v/>
      </c>
      <c r="X30" s="57"/>
      <c r="Y30" s="58"/>
      <c r="Z30" s="44" t="str">
        <f t="shared" ref="Z30" si="9">IF(AND(I32="DPP/DPČ",O31&lt;&gt;""),"V případě DPP/DPČ je náhrada za nemoc součástí hrubé mzdy, buňku vymažte.","")</f>
        <v/>
      </c>
      <c r="AA30" s="45"/>
      <c r="AB30" s="45"/>
      <c r="AC30" s="45"/>
    </row>
    <row r="31" spans="2:29" s="7" customFormat="1" ht="11.1" customHeight="1" thickBot="1" x14ac:dyDescent="0.25">
      <c r="B31" s="121"/>
      <c r="C31" s="79"/>
      <c r="D31" s="65"/>
      <c r="E31" s="80"/>
      <c r="F31" s="108"/>
      <c r="G31" s="108"/>
      <c r="H31" s="109"/>
      <c r="I31" s="65"/>
      <c r="J31" s="65"/>
      <c r="K31" s="65"/>
      <c r="L31" s="62"/>
      <c r="M31" s="62"/>
      <c r="N31" s="62"/>
      <c r="O31" s="29"/>
      <c r="P31" s="30"/>
      <c r="Q31" s="30"/>
      <c r="R31" s="31"/>
      <c r="S31" s="65"/>
      <c r="T31" s="65"/>
      <c r="U31" s="65"/>
      <c r="V31" s="66"/>
      <c r="W31" s="56"/>
      <c r="X31" s="57"/>
      <c r="Y31" s="58"/>
      <c r="Z31" s="44"/>
      <c r="AA31" s="45"/>
      <c r="AB31" s="45"/>
      <c r="AC31" s="45"/>
    </row>
    <row r="32" spans="2:29" s="7" customFormat="1" ht="11.1" customHeight="1" thickBot="1" x14ac:dyDescent="0.25">
      <c r="B32" s="122"/>
      <c r="C32" s="81"/>
      <c r="D32" s="68"/>
      <c r="E32" s="82"/>
      <c r="F32" s="111"/>
      <c r="G32" s="111"/>
      <c r="H32" s="112"/>
      <c r="I32" s="115"/>
      <c r="J32" s="115"/>
      <c r="K32" s="115"/>
      <c r="L32" s="116" t="str">
        <f t="shared" ref="L32" si="10">IF(OR(L30="",L31=""),"",ROUND(L30/L31,4))</f>
        <v/>
      </c>
      <c r="M32" s="116"/>
      <c r="N32" s="46"/>
      <c r="O32" s="32" t="str">
        <f>IF(OR(L30="",L31=""),"",IF(I32=$AE$3,(O30*$AE$6+O31)*L32,IF(I32=$AE$4,(O30*$AE$7+O31)*L32,IF(I32=$AE$5,O30+O31+R32,""))))</f>
        <v/>
      </c>
      <c r="P32" s="33"/>
      <c r="Q32" s="34"/>
      <c r="R32" s="17"/>
      <c r="S32" s="67"/>
      <c r="T32" s="68"/>
      <c r="U32" s="68"/>
      <c r="V32" s="69"/>
      <c r="W32" s="59"/>
      <c r="X32" s="60"/>
      <c r="Y32" s="61"/>
      <c r="Z32" s="44"/>
      <c r="AA32" s="45"/>
      <c r="AB32" s="45"/>
      <c r="AC32" s="45"/>
    </row>
    <row r="33" spans="2:29" s="7" customFormat="1" ht="11.1" customHeight="1" x14ac:dyDescent="0.2">
      <c r="B33" s="117" t="s">
        <v>36</v>
      </c>
      <c r="C33" s="85"/>
      <c r="D33" s="49"/>
      <c r="E33" s="86"/>
      <c r="F33" s="96"/>
      <c r="G33" s="96"/>
      <c r="H33" s="97"/>
      <c r="I33" s="91"/>
      <c r="J33" s="91"/>
      <c r="K33" s="91"/>
      <c r="L33" s="92"/>
      <c r="M33" s="93"/>
      <c r="N33" s="94"/>
      <c r="O33" s="20"/>
      <c r="P33" s="21"/>
      <c r="Q33" s="21"/>
      <c r="R33" s="22"/>
      <c r="S33" s="49"/>
      <c r="T33" s="49"/>
      <c r="U33" s="49"/>
      <c r="V33" s="50"/>
      <c r="W33" s="56" t="str">
        <f>IF(AND(F34&lt;&gt;"",F35&lt;&gt;"",I33&lt;&gt;"",I34&lt;&gt;"",I35&lt;&gt;"",L33&lt;&gt;"",L34&lt;&gt;"",O33&lt;&gt;"",F33&lt;&gt;"",C33&lt;&gt;""),MIN(IF(I35=$AE$3,(F33*F34*F35*1.1*$AE$6+O34)*L35,IF(I35=$AE$4,(F33*F34*F35*1.1*$AE$7+O34)*L35,IF(I35=$AE$5,(F33*F34*F35*1.1+O34)*L35+R35,""))),O35,F33*120000*$AE$6*L35+O34),IF(AND(F34="",F35="",I33="",I34="",I35="",L33="",L34="",O33="",F33="",C33="",O34=""),"","Doplňte prázdná pole"))</f>
        <v/>
      </c>
      <c r="X33" s="57"/>
      <c r="Y33" s="58"/>
      <c r="Z33" s="44" t="str">
        <f t="shared" ref="Z33" si="11">IF(AND(I35="DPP/DPČ",O34&lt;&gt;""),"V případě DPP/DPČ je náhrada za nemoc součástí hrubé mzdy, buňku vymažte.","")</f>
        <v/>
      </c>
      <c r="AA33" s="45"/>
      <c r="AB33" s="45"/>
      <c r="AC33" s="45"/>
    </row>
    <row r="34" spans="2:29" s="7" customFormat="1" ht="11.1" customHeight="1" thickBot="1" x14ac:dyDescent="0.25">
      <c r="B34" s="118"/>
      <c r="C34" s="87"/>
      <c r="D34" s="51"/>
      <c r="E34" s="88"/>
      <c r="F34" s="99"/>
      <c r="G34" s="99"/>
      <c r="H34" s="100"/>
      <c r="I34" s="51"/>
      <c r="J34" s="51"/>
      <c r="K34" s="51"/>
      <c r="L34" s="70"/>
      <c r="M34" s="71"/>
      <c r="N34" s="72"/>
      <c r="O34" s="23"/>
      <c r="P34" s="24"/>
      <c r="Q34" s="24"/>
      <c r="R34" s="25"/>
      <c r="S34" s="51"/>
      <c r="T34" s="51"/>
      <c r="U34" s="51"/>
      <c r="V34" s="52"/>
      <c r="W34" s="56"/>
      <c r="X34" s="57"/>
      <c r="Y34" s="58"/>
      <c r="Z34" s="44"/>
      <c r="AA34" s="45"/>
      <c r="AB34" s="45"/>
      <c r="AC34" s="45"/>
    </row>
    <row r="35" spans="2:29" s="7" customFormat="1" ht="11.1" customHeight="1" thickBot="1" x14ac:dyDescent="0.25">
      <c r="B35" s="119"/>
      <c r="C35" s="89"/>
      <c r="D35" s="54"/>
      <c r="E35" s="90"/>
      <c r="F35" s="102"/>
      <c r="G35" s="102"/>
      <c r="H35" s="103"/>
      <c r="I35" s="102"/>
      <c r="J35" s="102"/>
      <c r="K35" s="103"/>
      <c r="L35" s="46" t="str">
        <f t="shared" ref="L35" si="12">IF(OR(L33="",L34=""),"",ROUND(L33/L34,4))</f>
        <v/>
      </c>
      <c r="M35" s="47"/>
      <c r="N35" s="48"/>
      <c r="O35" s="32" t="str">
        <f>IF(OR(L33="",L34=""),"",IF(I35=$AE$3,(O33*$AE$6+O34)*L35,IF(I35=$AE$4,(O33*$AE$7+O34)*L35,IF(I35=$AE$5,O33+O34+R35,""))))</f>
        <v/>
      </c>
      <c r="P35" s="33"/>
      <c r="Q35" s="34"/>
      <c r="R35" s="18"/>
      <c r="S35" s="53"/>
      <c r="T35" s="54"/>
      <c r="U35" s="54"/>
      <c r="V35" s="55"/>
      <c r="W35" s="59"/>
      <c r="X35" s="60"/>
      <c r="Y35" s="61"/>
      <c r="Z35" s="44"/>
      <c r="AA35" s="45"/>
      <c r="AB35" s="45"/>
      <c r="AC35" s="45"/>
    </row>
    <row r="36" spans="2:29" s="7" customFormat="1" ht="11.1" customHeight="1" x14ac:dyDescent="0.2">
      <c r="B36" s="120" t="s">
        <v>37</v>
      </c>
      <c r="C36" s="132"/>
      <c r="D36" s="133"/>
      <c r="E36" s="134"/>
      <c r="F36" s="105"/>
      <c r="G36" s="105"/>
      <c r="H36" s="106"/>
      <c r="I36" s="73"/>
      <c r="J36" s="74"/>
      <c r="K36" s="75"/>
      <c r="L36" s="76"/>
      <c r="M36" s="76"/>
      <c r="N36" s="76"/>
      <c r="O36" s="26"/>
      <c r="P36" s="27"/>
      <c r="Q36" s="27"/>
      <c r="R36" s="28"/>
      <c r="S36" s="63"/>
      <c r="T36" s="63"/>
      <c r="U36" s="63"/>
      <c r="V36" s="64"/>
      <c r="W36" s="56" t="str">
        <f>IF(AND(F37&lt;&gt;"",F38&lt;&gt;"",I36&lt;&gt;"",I37&lt;&gt;"",I38&lt;&gt;"",L36&lt;&gt;"",L37&lt;&gt;"",O36&lt;&gt;"",F36&lt;&gt;"",C36&lt;&gt;""),MIN(IF(I38=$AE$3,(F36*F37*F38*1.1*$AE$6+O37)*L38,IF(I38=$AE$4,(F36*F37*F38*1.1*$AE$7+O37)*L38,IF(I38=$AE$5,(F36*F37*F38*1.1+O37)*L38+R38,""))),O38,F36*120000*$AE$6*L38+O37),IF(AND(F37="",F38="",I36="",I37="",I38="",L36="",L37="",O36="",F36="",C36="",O37=""),"","Doplňte prázdná pole"))</f>
        <v/>
      </c>
      <c r="X36" s="57"/>
      <c r="Y36" s="58"/>
      <c r="Z36" s="44" t="str">
        <f t="shared" ref="Z36" si="13">IF(AND(I38="DPP/DPČ",O37&lt;&gt;""),"V případě DPP/DPČ je náhrada za nemoc součástí hrubé mzdy, buňku vymažte.","")</f>
        <v/>
      </c>
      <c r="AA36" s="45"/>
      <c r="AB36" s="45"/>
      <c r="AC36" s="45"/>
    </row>
    <row r="37" spans="2:29" s="7" customFormat="1" ht="11.1" customHeight="1" thickBot="1" x14ac:dyDescent="0.25">
      <c r="B37" s="121"/>
      <c r="C37" s="135"/>
      <c r="D37" s="136"/>
      <c r="E37" s="137"/>
      <c r="F37" s="108"/>
      <c r="G37" s="108"/>
      <c r="H37" s="109"/>
      <c r="I37" s="66"/>
      <c r="J37" s="113"/>
      <c r="K37" s="114"/>
      <c r="L37" s="62"/>
      <c r="M37" s="62"/>
      <c r="N37" s="62"/>
      <c r="O37" s="29"/>
      <c r="P37" s="30"/>
      <c r="Q37" s="30"/>
      <c r="R37" s="31"/>
      <c r="S37" s="65"/>
      <c r="T37" s="65"/>
      <c r="U37" s="65"/>
      <c r="V37" s="66"/>
      <c r="W37" s="56"/>
      <c r="X37" s="57"/>
      <c r="Y37" s="58"/>
      <c r="Z37" s="44"/>
      <c r="AA37" s="45"/>
      <c r="AB37" s="45"/>
      <c r="AC37" s="45"/>
    </row>
    <row r="38" spans="2:29" s="7" customFormat="1" ht="11.1" customHeight="1" thickBot="1" x14ac:dyDescent="0.25">
      <c r="B38" s="122"/>
      <c r="C38" s="138"/>
      <c r="D38" s="139"/>
      <c r="E38" s="140"/>
      <c r="F38" s="111"/>
      <c r="G38" s="111"/>
      <c r="H38" s="112"/>
      <c r="I38" s="129"/>
      <c r="J38" s="130"/>
      <c r="K38" s="131"/>
      <c r="L38" s="116" t="str">
        <f t="shared" ref="L38" si="14">IF(OR(L36="",L37=""),"",ROUND(L36/L37,4))</f>
        <v/>
      </c>
      <c r="M38" s="116"/>
      <c r="N38" s="46"/>
      <c r="O38" s="32" t="str">
        <f>IF(OR(L36="",L37=""),"",IF(I38=$AE$3,(O36*$AE$6+O37)*L38,IF(I38=$AE$4,(O36*$AE$7+O37)*L38,IF(I38=$AE$5,O36+O37+R38,""))))</f>
        <v/>
      </c>
      <c r="P38" s="33"/>
      <c r="Q38" s="34"/>
      <c r="R38" s="17"/>
      <c r="S38" s="67"/>
      <c r="T38" s="68"/>
      <c r="U38" s="68"/>
      <c r="V38" s="69"/>
      <c r="W38" s="59"/>
      <c r="X38" s="60"/>
      <c r="Y38" s="61"/>
      <c r="Z38" s="44"/>
      <c r="AA38" s="45"/>
      <c r="AB38" s="45"/>
      <c r="AC38" s="45"/>
    </row>
    <row r="39" spans="2:29" s="7" customFormat="1" ht="11.1" customHeight="1" x14ac:dyDescent="0.2">
      <c r="B39" s="117" t="s">
        <v>38</v>
      </c>
      <c r="C39" s="141"/>
      <c r="D39" s="142"/>
      <c r="E39" s="143"/>
      <c r="F39" s="96"/>
      <c r="G39" s="96"/>
      <c r="H39" s="97"/>
      <c r="I39" s="124"/>
      <c r="J39" s="125"/>
      <c r="K39" s="126"/>
      <c r="L39" s="92"/>
      <c r="M39" s="93"/>
      <c r="N39" s="94"/>
      <c r="O39" s="20"/>
      <c r="P39" s="21"/>
      <c r="Q39" s="21"/>
      <c r="R39" s="22"/>
      <c r="S39" s="49"/>
      <c r="T39" s="49"/>
      <c r="U39" s="49"/>
      <c r="V39" s="50"/>
      <c r="W39" s="56" t="str">
        <f>IF(AND(F40&lt;&gt;"",F41&lt;&gt;"",I39&lt;&gt;"",I40&lt;&gt;"",I41&lt;&gt;"",L39&lt;&gt;"",L40&lt;&gt;"",O39&lt;&gt;"",F39&lt;&gt;"",C39&lt;&gt;""),MIN(IF(I41=$AE$3,(F39*F40*F41*1.1*$AE$6+O40)*L41,IF(I41=$AE$4,(F39*F40*F41*1.1*$AE$7+O40)*L41,IF(I41=$AE$5,(F39*F40*F41*1.1+O40)*L41+R41,""))),O41,F39*120000*$AE$6*L41+O40),IF(AND(F40="",F41="",I39="",I40="",I41="",L39="",L40="",O39="",F39="",C39="",O40=""),"","Doplňte prázdná pole"))</f>
        <v/>
      </c>
      <c r="X39" s="57"/>
      <c r="Y39" s="58"/>
      <c r="Z39" s="44" t="str">
        <f t="shared" ref="Z39" si="15">IF(AND(I41="DPP/DPČ",O40&lt;&gt;""),"V případě DPP/DPČ je náhrada za nemoc součástí hrubé mzdy, buňku vymažte.","")</f>
        <v/>
      </c>
      <c r="AA39" s="45"/>
      <c r="AB39" s="45"/>
      <c r="AC39" s="45"/>
    </row>
    <row r="40" spans="2:29" s="7" customFormat="1" ht="11.1" customHeight="1" thickBot="1" x14ac:dyDescent="0.25">
      <c r="B40" s="118"/>
      <c r="C40" s="144"/>
      <c r="D40" s="145"/>
      <c r="E40" s="146"/>
      <c r="F40" s="99"/>
      <c r="G40" s="99"/>
      <c r="H40" s="100"/>
      <c r="I40" s="52"/>
      <c r="J40" s="127"/>
      <c r="K40" s="128"/>
      <c r="L40" s="70"/>
      <c r="M40" s="71"/>
      <c r="N40" s="72"/>
      <c r="O40" s="23"/>
      <c r="P40" s="24"/>
      <c r="Q40" s="24"/>
      <c r="R40" s="25"/>
      <c r="S40" s="51"/>
      <c r="T40" s="51"/>
      <c r="U40" s="51"/>
      <c r="V40" s="52"/>
      <c r="W40" s="56"/>
      <c r="X40" s="57"/>
      <c r="Y40" s="58"/>
      <c r="Z40" s="44"/>
      <c r="AA40" s="45"/>
      <c r="AB40" s="45"/>
      <c r="AC40" s="45"/>
    </row>
    <row r="41" spans="2:29" s="7" customFormat="1" ht="11.1" customHeight="1" thickBot="1" x14ac:dyDescent="0.25">
      <c r="B41" s="119"/>
      <c r="C41" s="147"/>
      <c r="D41" s="148"/>
      <c r="E41" s="149"/>
      <c r="F41" s="102"/>
      <c r="G41" s="102"/>
      <c r="H41" s="103"/>
      <c r="I41" s="102"/>
      <c r="J41" s="102"/>
      <c r="K41" s="103"/>
      <c r="L41" s="46" t="str">
        <f t="shared" ref="L41" si="16">IF(OR(L39="",L40=""),"",ROUND(L39/L40,4))</f>
        <v/>
      </c>
      <c r="M41" s="47"/>
      <c r="N41" s="48"/>
      <c r="O41" s="32" t="str">
        <f>IF(OR(L39="",L40=""),"",IF(I41=$AE$3,(O39*$AE$6+O40)*L41,IF(I41=$AE$4,(O39*$AE$7+O40)*L41,IF(I41=$AE$5,O39+O40+R41,""))))</f>
        <v/>
      </c>
      <c r="P41" s="33"/>
      <c r="Q41" s="34"/>
      <c r="R41" s="18"/>
      <c r="S41" s="53"/>
      <c r="T41" s="54"/>
      <c r="U41" s="54"/>
      <c r="V41" s="55"/>
      <c r="W41" s="59"/>
      <c r="X41" s="60"/>
      <c r="Y41" s="61"/>
      <c r="Z41" s="44"/>
      <c r="AA41" s="45"/>
      <c r="AB41" s="45"/>
      <c r="AC41" s="45"/>
    </row>
    <row r="42" spans="2:29" s="7" customFormat="1" ht="11.1" customHeight="1" x14ac:dyDescent="0.2">
      <c r="B42" s="120" t="s">
        <v>39</v>
      </c>
      <c r="C42" s="77"/>
      <c r="D42" s="63"/>
      <c r="E42" s="78"/>
      <c r="F42" s="104"/>
      <c r="G42" s="105"/>
      <c r="H42" s="106"/>
      <c r="I42" s="73"/>
      <c r="J42" s="74"/>
      <c r="K42" s="75"/>
      <c r="L42" s="76"/>
      <c r="M42" s="76"/>
      <c r="N42" s="76"/>
      <c r="O42" s="26"/>
      <c r="P42" s="27"/>
      <c r="Q42" s="27"/>
      <c r="R42" s="28"/>
      <c r="S42" s="63"/>
      <c r="T42" s="63"/>
      <c r="U42" s="63"/>
      <c r="V42" s="64"/>
      <c r="W42" s="56" t="str">
        <f>IF(AND(F43&lt;&gt;"",F44&lt;&gt;"",I42&lt;&gt;"",I43&lt;&gt;"",I44&lt;&gt;"",L42&lt;&gt;"",L43&lt;&gt;"",O42&lt;&gt;"",F42&lt;&gt;"",C42&lt;&gt;""),MIN(IF(I44=$AE$3,(F42*F43*F44*1.1*$AE$6+O43)*L44,IF(I44=$AE$4,(F42*F43*F44*1.1*$AE$7+O43)*L44,IF(I44=$AE$5,(F42*F43*F44*1.1+O43)*L44+R44,""))),O44,F42*120000*$AE$6*L44+O43),IF(AND(F43="",F44="",I42="",I43="",I44="",L42="",L43="",O42="",F42="",C42="",O43=""),"","Doplňte prázdná pole"))</f>
        <v/>
      </c>
      <c r="X42" s="57"/>
      <c r="Y42" s="58"/>
      <c r="Z42" s="44" t="str">
        <f t="shared" ref="Z42" si="17">IF(AND(I44="DPP/DPČ",O43&lt;&gt;""),"V případě DPP/DPČ je náhrada za nemoc součástí hrubé mzdy, buňku vymažte.","")</f>
        <v/>
      </c>
      <c r="AA42" s="45"/>
      <c r="AB42" s="45"/>
      <c r="AC42" s="45"/>
    </row>
    <row r="43" spans="2:29" s="7" customFormat="1" ht="11.1" customHeight="1" thickBot="1" x14ac:dyDescent="0.25">
      <c r="B43" s="121"/>
      <c r="C43" s="79"/>
      <c r="D43" s="65"/>
      <c r="E43" s="80"/>
      <c r="F43" s="107"/>
      <c r="G43" s="108"/>
      <c r="H43" s="109"/>
      <c r="I43" s="66"/>
      <c r="J43" s="113"/>
      <c r="K43" s="114"/>
      <c r="L43" s="62"/>
      <c r="M43" s="62"/>
      <c r="N43" s="62"/>
      <c r="O43" s="29"/>
      <c r="P43" s="30"/>
      <c r="Q43" s="30"/>
      <c r="R43" s="31"/>
      <c r="S43" s="65"/>
      <c r="T43" s="65"/>
      <c r="U43" s="65"/>
      <c r="V43" s="66"/>
      <c r="W43" s="56"/>
      <c r="X43" s="57"/>
      <c r="Y43" s="58"/>
      <c r="Z43" s="44"/>
      <c r="AA43" s="45"/>
      <c r="AB43" s="45"/>
      <c r="AC43" s="45"/>
    </row>
    <row r="44" spans="2:29" s="7" customFormat="1" ht="11.1" customHeight="1" thickBot="1" x14ac:dyDescent="0.25">
      <c r="B44" s="122"/>
      <c r="C44" s="81"/>
      <c r="D44" s="68"/>
      <c r="E44" s="82"/>
      <c r="F44" s="110"/>
      <c r="G44" s="111"/>
      <c r="H44" s="112"/>
      <c r="I44" s="115"/>
      <c r="J44" s="115"/>
      <c r="K44" s="115"/>
      <c r="L44" s="116" t="str">
        <f t="shared" ref="L44" si="18">IF(OR(L42="",L43=""),"",ROUND(L42/L43,4))</f>
        <v/>
      </c>
      <c r="M44" s="116"/>
      <c r="N44" s="46"/>
      <c r="O44" s="32" t="str">
        <f>IF(OR(L42="",L43=""),"",IF(I44=$AE$3,(O42*$AE$6+O43)*L44,IF(I44=$AE$4,(O42*$AE$7+O43)*L44,IF(I44=$AE$5,O42+O43+R44,""))))</f>
        <v/>
      </c>
      <c r="P44" s="33"/>
      <c r="Q44" s="34"/>
      <c r="R44" s="17"/>
      <c r="S44" s="67"/>
      <c r="T44" s="68"/>
      <c r="U44" s="68"/>
      <c r="V44" s="69"/>
      <c r="W44" s="59"/>
      <c r="X44" s="60"/>
      <c r="Y44" s="61"/>
      <c r="Z44" s="44"/>
      <c r="AA44" s="45"/>
      <c r="AB44" s="45"/>
      <c r="AC44" s="45"/>
    </row>
    <row r="45" spans="2:29" s="7" customFormat="1" ht="11.1" customHeight="1" x14ac:dyDescent="0.2">
      <c r="B45" s="117" t="s">
        <v>40</v>
      </c>
      <c r="C45" s="85"/>
      <c r="D45" s="49"/>
      <c r="E45" s="86"/>
      <c r="F45" s="96"/>
      <c r="G45" s="96"/>
      <c r="H45" s="97"/>
      <c r="I45" s="91"/>
      <c r="J45" s="91"/>
      <c r="K45" s="91"/>
      <c r="L45" s="92"/>
      <c r="M45" s="93"/>
      <c r="N45" s="94"/>
      <c r="O45" s="20"/>
      <c r="P45" s="21"/>
      <c r="Q45" s="21"/>
      <c r="R45" s="22"/>
      <c r="S45" s="49"/>
      <c r="T45" s="49"/>
      <c r="U45" s="49"/>
      <c r="V45" s="50"/>
      <c r="W45" s="56" t="str">
        <f>IF(AND(F46&lt;&gt;"",F47&lt;&gt;"",I45&lt;&gt;"",I46&lt;&gt;"",I47&lt;&gt;"",L45&lt;&gt;"",L46&lt;&gt;"",O45&lt;&gt;"",F45&lt;&gt;"",C45&lt;&gt;""),MIN(IF(I47=$AE$3,(F45*F46*F47*1.1*$AE$6+O46)*L47,IF(I47=$AE$4,(F45*F46*F47*1.1*$AE$7+O46)*L47,IF(I47=$AE$5,(F45*F46*F47*1.1+O46)*L47+R47,""))),O47,F45*120000*$AE$6*L47+O46),IF(AND(F46="",F47="",I45="",I46="",I47="",L45="",L46="",O45="",F45="",C45="",O46=""),"","Doplňte prázdná pole"))</f>
        <v/>
      </c>
      <c r="X45" s="57"/>
      <c r="Y45" s="58"/>
      <c r="Z45" s="44" t="str">
        <f t="shared" ref="Z45" si="19">IF(AND(I47="DPP/DPČ",O46&lt;&gt;""),"V případě DPP/DPČ je náhrada za nemoc součástí hrubé mzdy, buňku vymažte.","")</f>
        <v/>
      </c>
      <c r="AA45" s="45"/>
      <c r="AB45" s="45"/>
      <c r="AC45" s="45"/>
    </row>
    <row r="46" spans="2:29" s="7" customFormat="1" ht="11.1" customHeight="1" thickBot="1" x14ac:dyDescent="0.25">
      <c r="B46" s="118"/>
      <c r="C46" s="87"/>
      <c r="D46" s="51"/>
      <c r="E46" s="88"/>
      <c r="F46" s="99"/>
      <c r="G46" s="99"/>
      <c r="H46" s="100"/>
      <c r="I46" s="51"/>
      <c r="J46" s="51"/>
      <c r="K46" s="51"/>
      <c r="L46" s="70"/>
      <c r="M46" s="71"/>
      <c r="N46" s="72"/>
      <c r="O46" s="23"/>
      <c r="P46" s="24"/>
      <c r="Q46" s="24"/>
      <c r="R46" s="25"/>
      <c r="S46" s="51"/>
      <c r="T46" s="51"/>
      <c r="U46" s="51"/>
      <c r="V46" s="52"/>
      <c r="W46" s="56"/>
      <c r="X46" s="57"/>
      <c r="Y46" s="58"/>
      <c r="Z46" s="44"/>
      <c r="AA46" s="45"/>
      <c r="AB46" s="45"/>
      <c r="AC46" s="45"/>
    </row>
    <row r="47" spans="2:29" s="7" customFormat="1" ht="11.1" customHeight="1" thickBot="1" x14ac:dyDescent="0.25">
      <c r="B47" s="119"/>
      <c r="C47" s="89"/>
      <c r="D47" s="54"/>
      <c r="E47" s="90"/>
      <c r="F47" s="102"/>
      <c r="G47" s="102"/>
      <c r="H47" s="103"/>
      <c r="I47" s="102"/>
      <c r="J47" s="102"/>
      <c r="K47" s="103"/>
      <c r="L47" s="46" t="str">
        <f t="shared" ref="L47" si="20">IF(OR(L45="",L46=""),"",ROUND(L45/L46,4))</f>
        <v/>
      </c>
      <c r="M47" s="47"/>
      <c r="N47" s="48"/>
      <c r="O47" s="32" t="str">
        <f>IF(OR(L45="",L46=""),"",IF(I47=$AE$3,(O45*$AE$6+O46)*L47,IF(I47=$AE$4,(O45*$AE$7+O46)*L47,IF(I47=$AE$5,O45+O46+R47,""))))</f>
        <v/>
      </c>
      <c r="P47" s="33"/>
      <c r="Q47" s="34"/>
      <c r="R47" s="18"/>
      <c r="S47" s="53"/>
      <c r="T47" s="54"/>
      <c r="U47" s="54"/>
      <c r="V47" s="55"/>
      <c r="W47" s="59"/>
      <c r="X47" s="60"/>
      <c r="Y47" s="61"/>
      <c r="Z47" s="44"/>
      <c r="AA47" s="45"/>
      <c r="AB47" s="45"/>
      <c r="AC47" s="45"/>
    </row>
    <row r="48" spans="2:29" s="7" customFormat="1" ht="11.1" customHeight="1" x14ac:dyDescent="0.2">
      <c r="B48" s="120" t="s">
        <v>41</v>
      </c>
      <c r="C48" s="77"/>
      <c r="D48" s="63"/>
      <c r="E48" s="78"/>
      <c r="F48" s="105"/>
      <c r="G48" s="105"/>
      <c r="H48" s="106"/>
      <c r="I48" s="123"/>
      <c r="J48" s="123"/>
      <c r="K48" s="123"/>
      <c r="L48" s="76"/>
      <c r="M48" s="76"/>
      <c r="N48" s="76"/>
      <c r="O48" s="26"/>
      <c r="P48" s="27"/>
      <c r="Q48" s="27"/>
      <c r="R48" s="28"/>
      <c r="S48" s="63"/>
      <c r="T48" s="63"/>
      <c r="U48" s="63"/>
      <c r="V48" s="64"/>
      <c r="W48" s="56" t="str">
        <f>IF(AND(F49&lt;&gt;"",F50&lt;&gt;"",I48&lt;&gt;"",I49&lt;&gt;"",I50&lt;&gt;"",L48&lt;&gt;"",L49&lt;&gt;"",O48&lt;&gt;"",F48&lt;&gt;"",C48&lt;&gt;""),MIN(IF(I50=$AE$3,(F48*F49*F50*1.1*$AE$6+O49)*L50,IF(I50=$AE$4,(F48*F49*F50*1.1*$AE$7+O49)*L50,IF(I50=$AE$5,(F48*F49*F50*1.1+O49)*L50+R50,""))),O50,F48*120000*$AE$6*L50+O49),IF(AND(F49="",F50="",I48="",I49="",I50="",L48="",L49="",O48="",F48="",C48="",O49=""),"","Doplňte prázdná pole"))</f>
        <v/>
      </c>
      <c r="X48" s="57"/>
      <c r="Y48" s="58"/>
      <c r="Z48" s="44" t="str">
        <f t="shared" ref="Z48" si="21">IF(AND(I50="DPP/DPČ",O49&lt;&gt;""),"V případě DPP/DPČ je náhrada za nemoc součástí hrubé mzdy, buňku vymažte.","")</f>
        <v/>
      </c>
      <c r="AA48" s="45"/>
      <c r="AB48" s="45"/>
      <c r="AC48" s="45"/>
    </row>
    <row r="49" spans="2:29" s="7" customFormat="1" ht="11.1" customHeight="1" thickBot="1" x14ac:dyDescent="0.25">
      <c r="B49" s="121"/>
      <c r="C49" s="79"/>
      <c r="D49" s="65"/>
      <c r="E49" s="80"/>
      <c r="F49" s="108"/>
      <c r="G49" s="108"/>
      <c r="H49" s="109"/>
      <c r="I49" s="65"/>
      <c r="J49" s="65"/>
      <c r="K49" s="65"/>
      <c r="L49" s="62"/>
      <c r="M49" s="62"/>
      <c r="N49" s="62"/>
      <c r="O49" s="29"/>
      <c r="P49" s="30"/>
      <c r="Q49" s="30"/>
      <c r="R49" s="31"/>
      <c r="S49" s="65"/>
      <c r="T49" s="65"/>
      <c r="U49" s="65"/>
      <c r="V49" s="66"/>
      <c r="W49" s="56"/>
      <c r="X49" s="57"/>
      <c r="Y49" s="58"/>
      <c r="Z49" s="44"/>
      <c r="AA49" s="45"/>
      <c r="AB49" s="45"/>
      <c r="AC49" s="45"/>
    </row>
    <row r="50" spans="2:29" s="7" customFormat="1" ht="11.1" customHeight="1" thickBot="1" x14ac:dyDescent="0.25">
      <c r="B50" s="122"/>
      <c r="C50" s="81"/>
      <c r="D50" s="68"/>
      <c r="E50" s="82"/>
      <c r="F50" s="111"/>
      <c r="G50" s="111"/>
      <c r="H50" s="112"/>
      <c r="I50" s="115"/>
      <c r="J50" s="115"/>
      <c r="K50" s="115"/>
      <c r="L50" s="116" t="str">
        <f t="shared" ref="L50" si="22">IF(OR(L48="",L49=""),"",ROUND(L48/L49,4))</f>
        <v/>
      </c>
      <c r="M50" s="116"/>
      <c r="N50" s="46"/>
      <c r="O50" s="32" t="str">
        <f>IF(OR(L48="",L49=""),"",IF(I50=$AE$3,(O48*$AE$6+O49)*L50,IF(I50=$AE$4,(O48*$AE$7+O49)*L50,IF(I50=$AE$5,O48+O49+R50,""))))</f>
        <v/>
      </c>
      <c r="P50" s="33"/>
      <c r="Q50" s="34"/>
      <c r="R50" s="17"/>
      <c r="S50" s="67"/>
      <c r="T50" s="68"/>
      <c r="U50" s="68"/>
      <c r="V50" s="69"/>
      <c r="W50" s="59"/>
      <c r="X50" s="60"/>
      <c r="Y50" s="61"/>
      <c r="Z50" s="44"/>
      <c r="AA50" s="45"/>
      <c r="AB50" s="45"/>
      <c r="AC50" s="45"/>
    </row>
    <row r="51" spans="2:29" s="7" customFormat="1" ht="11.1" customHeight="1" x14ac:dyDescent="0.2">
      <c r="B51" s="117" t="s">
        <v>42</v>
      </c>
      <c r="C51" s="85"/>
      <c r="D51" s="49"/>
      <c r="E51" s="86"/>
      <c r="F51" s="96"/>
      <c r="G51" s="96"/>
      <c r="H51" s="97"/>
      <c r="I51" s="91"/>
      <c r="J51" s="91"/>
      <c r="K51" s="91"/>
      <c r="L51" s="92"/>
      <c r="M51" s="93"/>
      <c r="N51" s="94"/>
      <c r="O51" s="20"/>
      <c r="P51" s="21"/>
      <c r="Q51" s="21"/>
      <c r="R51" s="22"/>
      <c r="S51" s="49"/>
      <c r="T51" s="49"/>
      <c r="U51" s="49"/>
      <c r="V51" s="50"/>
      <c r="W51" s="56" t="str">
        <f>IF(AND(F52&lt;&gt;"",F53&lt;&gt;"",I51&lt;&gt;"",I52&lt;&gt;"",I53&lt;&gt;"",L51&lt;&gt;"",L52&lt;&gt;"",O51&lt;&gt;"",F51&lt;&gt;"",C51&lt;&gt;""),MIN(IF(I53=$AE$3,(F51*F52*F53*1.1*$AE$6+O52)*L53,IF(I53=$AE$4,(F51*F52*F53*1.1*$AE$7+O52)*L53,IF(I53=$AE$5,(F51*F52*F53*1.1+O52)*L53+R53,""))),O53,F51*120000*$AE$6*L53+O52),IF(AND(F52="",F53="",I51="",I52="",I53="",L51="",L52="",O51="",F51="",C51="",O52=""),"","Doplňte prázdná pole"))</f>
        <v/>
      </c>
      <c r="X51" s="57"/>
      <c r="Y51" s="58"/>
      <c r="Z51" s="44" t="str">
        <f t="shared" ref="Z51" si="23">IF(AND(I53="DPP/DPČ",O52&lt;&gt;""),"V případě DPP/DPČ je náhrada za nemoc součástí hrubé mzdy, buňku vymažte.","")</f>
        <v/>
      </c>
      <c r="AA51" s="45"/>
      <c r="AB51" s="45"/>
      <c r="AC51" s="45"/>
    </row>
    <row r="52" spans="2:29" s="7" customFormat="1" ht="11.1" customHeight="1" thickBot="1" x14ac:dyDescent="0.25">
      <c r="B52" s="118"/>
      <c r="C52" s="87"/>
      <c r="D52" s="51"/>
      <c r="E52" s="88"/>
      <c r="F52" s="99"/>
      <c r="G52" s="99"/>
      <c r="H52" s="100"/>
      <c r="I52" s="51"/>
      <c r="J52" s="51"/>
      <c r="K52" s="51"/>
      <c r="L52" s="70"/>
      <c r="M52" s="71"/>
      <c r="N52" s="72"/>
      <c r="O52" s="23"/>
      <c r="P52" s="24"/>
      <c r="Q52" s="24"/>
      <c r="R52" s="25"/>
      <c r="S52" s="51"/>
      <c r="T52" s="51"/>
      <c r="U52" s="51"/>
      <c r="V52" s="52"/>
      <c r="W52" s="56"/>
      <c r="X52" s="57"/>
      <c r="Y52" s="58"/>
      <c r="Z52" s="44"/>
      <c r="AA52" s="45"/>
      <c r="AB52" s="45"/>
      <c r="AC52" s="45"/>
    </row>
    <row r="53" spans="2:29" s="7" customFormat="1" ht="11.1" customHeight="1" thickBot="1" x14ac:dyDescent="0.25">
      <c r="B53" s="119"/>
      <c r="C53" s="89"/>
      <c r="D53" s="54"/>
      <c r="E53" s="90"/>
      <c r="F53" s="102"/>
      <c r="G53" s="102"/>
      <c r="H53" s="103"/>
      <c r="I53" s="102"/>
      <c r="J53" s="102"/>
      <c r="K53" s="103"/>
      <c r="L53" s="46" t="str">
        <f t="shared" ref="L53" si="24">IF(OR(L51="",L52=""),"",ROUND(L51/L52,4))</f>
        <v/>
      </c>
      <c r="M53" s="47"/>
      <c r="N53" s="48"/>
      <c r="O53" s="32" t="str">
        <f>IF(OR(L51="",L52=""),"",IF(I53=$AE$3,(O51*$AE$6+O52)*L53,IF(I53=$AE$4,(O51*$AE$7+O52)*L53,IF(I53=$AE$5,O51+O52+R53,""))))</f>
        <v/>
      </c>
      <c r="P53" s="33"/>
      <c r="Q53" s="34"/>
      <c r="R53" s="18"/>
      <c r="S53" s="53"/>
      <c r="T53" s="54"/>
      <c r="U53" s="54"/>
      <c r="V53" s="55"/>
      <c r="W53" s="59"/>
      <c r="X53" s="60"/>
      <c r="Y53" s="61"/>
      <c r="Z53" s="44"/>
      <c r="AA53" s="45"/>
      <c r="AB53" s="45"/>
      <c r="AC53" s="45"/>
    </row>
    <row r="54" spans="2:29" s="7" customFormat="1" ht="11.1" customHeight="1" x14ac:dyDescent="0.2">
      <c r="B54" s="120" t="s">
        <v>43</v>
      </c>
      <c r="C54" s="132"/>
      <c r="D54" s="133"/>
      <c r="E54" s="134"/>
      <c r="F54" s="104"/>
      <c r="G54" s="105"/>
      <c r="H54" s="106"/>
      <c r="I54" s="73"/>
      <c r="J54" s="74"/>
      <c r="K54" s="75"/>
      <c r="L54" s="76"/>
      <c r="M54" s="76"/>
      <c r="N54" s="76"/>
      <c r="O54" s="26"/>
      <c r="P54" s="27"/>
      <c r="Q54" s="27"/>
      <c r="R54" s="28"/>
      <c r="S54" s="63"/>
      <c r="T54" s="63"/>
      <c r="U54" s="63"/>
      <c r="V54" s="64"/>
      <c r="W54" s="56" t="str">
        <f>IF(AND(F55&lt;&gt;"",F56&lt;&gt;"",I54&lt;&gt;"",I55&lt;&gt;"",I56&lt;&gt;"",L54&lt;&gt;"",L55&lt;&gt;"",O54&lt;&gt;"",F54&lt;&gt;"",C54&lt;&gt;""),MIN(IF(I56=$AE$3,(F54*F55*F56*1.1*$AE$6+O55)*L56,IF(I56=$AE$4,(F54*F55*F56*1.1*$AE$7+O55)*L56,IF(I56=$AE$5,(F54*F55*F56*1.1+O55)*L56+R56,""))),O56,F54*120000*$AE$6*L56+O55),IF(AND(F55="",F56="",I54="",I55="",I56="",L54="",L55="",O54="",F54="",C54="",O55=""),"","Doplňte prázdná pole"))</f>
        <v/>
      </c>
      <c r="X54" s="57"/>
      <c r="Y54" s="58"/>
      <c r="Z54" s="44" t="str">
        <f t="shared" ref="Z54" si="25">IF(AND(I56="DPP/DPČ",O55&lt;&gt;""),"V případě DPP/DPČ je náhrada za nemoc součástí hrubé mzdy, buňku vymažte.","")</f>
        <v/>
      </c>
      <c r="AA54" s="45"/>
      <c r="AB54" s="45"/>
      <c r="AC54" s="45"/>
    </row>
    <row r="55" spans="2:29" s="7" customFormat="1" ht="11.1" customHeight="1" thickBot="1" x14ac:dyDescent="0.25">
      <c r="B55" s="121"/>
      <c r="C55" s="135"/>
      <c r="D55" s="136"/>
      <c r="E55" s="137"/>
      <c r="F55" s="107"/>
      <c r="G55" s="108"/>
      <c r="H55" s="109"/>
      <c r="I55" s="66"/>
      <c r="J55" s="113"/>
      <c r="K55" s="114"/>
      <c r="L55" s="62"/>
      <c r="M55" s="62"/>
      <c r="N55" s="62"/>
      <c r="O55" s="29"/>
      <c r="P55" s="30"/>
      <c r="Q55" s="30"/>
      <c r="R55" s="31"/>
      <c r="S55" s="65"/>
      <c r="T55" s="65"/>
      <c r="U55" s="65"/>
      <c r="V55" s="66"/>
      <c r="W55" s="56"/>
      <c r="X55" s="57"/>
      <c r="Y55" s="58"/>
      <c r="Z55" s="44"/>
      <c r="AA55" s="45"/>
      <c r="AB55" s="45"/>
      <c r="AC55" s="45"/>
    </row>
    <row r="56" spans="2:29" s="7" customFormat="1" ht="11.1" customHeight="1" thickBot="1" x14ac:dyDescent="0.25">
      <c r="B56" s="122"/>
      <c r="C56" s="138"/>
      <c r="D56" s="139"/>
      <c r="E56" s="140"/>
      <c r="F56" s="110"/>
      <c r="G56" s="111"/>
      <c r="H56" s="112"/>
      <c r="I56" s="115"/>
      <c r="J56" s="115"/>
      <c r="K56" s="115"/>
      <c r="L56" s="116" t="str">
        <f t="shared" ref="L56" si="26">IF(OR(L54="",L55=""),"",ROUND(L54/L55,4))</f>
        <v/>
      </c>
      <c r="M56" s="116"/>
      <c r="N56" s="46"/>
      <c r="O56" s="32" t="str">
        <f>IF(OR(L54="",L55=""),"",IF(I56=$AE$3,(O54*$AE$6+O55)*L56,IF(I56=$AE$4,(O54*$AE$7+O55)*L56,IF(I56=$AE$5,O54+O55+R56,""))))</f>
        <v/>
      </c>
      <c r="P56" s="33"/>
      <c r="Q56" s="34"/>
      <c r="R56" s="17"/>
      <c r="S56" s="67"/>
      <c r="T56" s="68"/>
      <c r="U56" s="68"/>
      <c r="V56" s="69"/>
      <c r="W56" s="59"/>
      <c r="X56" s="60"/>
      <c r="Y56" s="61"/>
      <c r="Z56" s="44"/>
      <c r="AA56" s="45"/>
      <c r="AB56" s="45"/>
      <c r="AC56" s="45"/>
    </row>
    <row r="57" spans="2:29" s="7" customFormat="1" ht="11.1" customHeight="1" x14ac:dyDescent="0.2">
      <c r="B57" s="117" t="s">
        <v>44</v>
      </c>
      <c r="C57" s="141"/>
      <c r="D57" s="142"/>
      <c r="E57" s="143"/>
      <c r="F57" s="95"/>
      <c r="G57" s="96"/>
      <c r="H57" s="97"/>
      <c r="I57" s="124"/>
      <c r="J57" s="125"/>
      <c r="K57" s="126"/>
      <c r="L57" s="92"/>
      <c r="M57" s="93"/>
      <c r="N57" s="94"/>
      <c r="O57" s="20"/>
      <c r="P57" s="21"/>
      <c r="Q57" s="21"/>
      <c r="R57" s="22"/>
      <c r="S57" s="49"/>
      <c r="T57" s="49"/>
      <c r="U57" s="49"/>
      <c r="V57" s="50"/>
      <c r="W57" s="56" t="str">
        <f>IF(AND(F58&lt;&gt;"",F59&lt;&gt;"",I57&lt;&gt;"",I58&lt;&gt;"",I59&lt;&gt;"",L57&lt;&gt;"",L58&lt;&gt;"",O57&lt;&gt;"",F57&lt;&gt;"",C57&lt;&gt;""),MIN(IF(I59=$AE$3,(F57*F58*F59*1.1*$AE$6+O58)*L59,IF(I59=$AE$4,(F57*F58*F59*1.1*$AE$7+O58)*L59,IF(I59=$AE$5,(F57*F58*F59*1.1+O58)*L59+R59,""))),O59,F57*120000*$AE$6*L59+O58),IF(AND(F58="",F59="",I57="",I58="",I59="",L57="",L58="",O57="",F57="",C57="",O58=""),"","Doplňte prázdná pole"))</f>
        <v/>
      </c>
      <c r="X57" s="57"/>
      <c r="Y57" s="58"/>
      <c r="Z57" s="44" t="str">
        <f t="shared" ref="Z57" si="27">IF(AND(I59="DPP/DPČ",O58&lt;&gt;""),"V případě DPP/DPČ je náhrada za nemoc součástí hrubé mzdy, buňku vymažte.","")</f>
        <v/>
      </c>
      <c r="AA57" s="45"/>
      <c r="AB57" s="45"/>
      <c r="AC57" s="45"/>
    </row>
    <row r="58" spans="2:29" s="7" customFormat="1" ht="11.1" customHeight="1" thickBot="1" x14ac:dyDescent="0.25">
      <c r="B58" s="118"/>
      <c r="C58" s="144"/>
      <c r="D58" s="145"/>
      <c r="E58" s="146"/>
      <c r="F58" s="98"/>
      <c r="G58" s="99"/>
      <c r="H58" s="100"/>
      <c r="I58" s="52"/>
      <c r="J58" s="127"/>
      <c r="K58" s="128"/>
      <c r="L58" s="70"/>
      <c r="M58" s="71"/>
      <c r="N58" s="72"/>
      <c r="O58" s="23"/>
      <c r="P58" s="24"/>
      <c r="Q58" s="24"/>
      <c r="R58" s="25"/>
      <c r="S58" s="51"/>
      <c r="T58" s="51"/>
      <c r="U58" s="51"/>
      <c r="V58" s="52"/>
      <c r="W58" s="56"/>
      <c r="X58" s="57"/>
      <c r="Y58" s="58"/>
      <c r="Z58" s="44"/>
      <c r="AA58" s="45"/>
      <c r="AB58" s="45"/>
      <c r="AC58" s="45"/>
    </row>
    <row r="59" spans="2:29" s="7" customFormat="1" ht="11.1" customHeight="1" thickBot="1" x14ac:dyDescent="0.25">
      <c r="B59" s="119"/>
      <c r="C59" s="147"/>
      <c r="D59" s="148"/>
      <c r="E59" s="149"/>
      <c r="F59" s="101"/>
      <c r="G59" s="102"/>
      <c r="H59" s="103"/>
      <c r="I59" s="102"/>
      <c r="J59" s="102"/>
      <c r="K59" s="103"/>
      <c r="L59" s="46" t="str">
        <f t="shared" ref="L59" si="28">IF(OR(L57="",L58=""),"",ROUND(L57/L58,4))</f>
        <v/>
      </c>
      <c r="M59" s="47"/>
      <c r="N59" s="48"/>
      <c r="O59" s="32" t="str">
        <f>IF(OR(L57="",L58=""),"",IF(I59=$AE$3,(O57*$AE$6+O58)*L59,IF(I59=$AE$4,(O57*$AE$7+O58)*L59,IF(I59=$AE$5,O57+O58+R59,""))))</f>
        <v/>
      </c>
      <c r="P59" s="33"/>
      <c r="Q59" s="34"/>
      <c r="R59" s="18"/>
      <c r="S59" s="53"/>
      <c r="T59" s="54"/>
      <c r="U59" s="54"/>
      <c r="V59" s="55"/>
      <c r="W59" s="59"/>
      <c r="X59" s="60"/>
      <c r="Y59" s="61"/>
      <c r="Z59" s="44"/>
      <c r="AA59" s="45"/>
      <c r="AB59" s="45"/>
      <c r="AC59" s="45"/>
    </row>
    <row r="60" spans="2:29" s="7" customFormat="1" ht="11.1" customHeight="1" x14ac:dyDescent="0.2">
      <c r="B60" s="120" t="s">
        <v>45</v>
      </c>
      <c r="C60" s="77"/>
      <c r="D60" s="63"/>
      <c r="E60" s="78"/>
      <c r="F60" s="105"/>
      <c r="G60" s="105"/>
      <c r="H60" s="106"/>
      <c r="I60" s="123"/>
      <c r="J60" s="123"/>
      <c r="K60" s="123"/>
      <c r="L60" s="76"/>
      <c r="M60" s="76"/>
      <c r="N60" s="76"/>
      <c r="O60" s="26"/>
      <c r="P60" s="27"/>
      <c r="Q60" s="27"/>
      <c r="R60" s="28"/>
      <c r="S60" s="63"/>
      <c r="T60" s="63"/>
      <c r="U60" s="63"/>
      <c r="V60" s="64"/>
      <c r="W60" s="56" t="str">
        <f>IF(AND(F61&lt;&gt;"",F62&lt;&gt;"",I60&lt;&gt;"",I61&lt;&gt;"",I62&lt;&gt;"",L60&lt;&gt;"",L61&lt;&gt;"",O60&lt;&gt;"",F60&lt;&gt;"",C60&lt;&gt;""),MIN(IF(I62=$AE$3,(F60*F61*F62*1.1*$AE$6+O61)*L62,IF(I62=$AE$4,(F60*F61*F62*1.1*$AE$7+O61)*L62,IF(I62=$AE$5,(F60*F61*F62*1.1+O61)*L62+R62,""))),O62,F60*120000*$AE$6*L62+O61),IF(AND(F61="",F62="",I60="",I61="",I62="",L60="",L61="",O60="",F60="",C60="",O61=""),"","Doplňte prázdná pole"))</f>
        <v/>
      </c>
      <c r="X60" s="57"/>
      <c r="Y60" s="58"/>
      <c r="Z60" s="44" t="str">
        <f t="shared" ref="Z60" si="29">IF(AND(I62="DPP/DPČ",O61&lt;&gt;""),"V případě DPP/DPČ je náhrada za nemoc součástí hrubé mzdy, buňku vymažte.","")</f>
        <v/>
      </c>
      <c r="AA60" s="45"/>
      <c r="AB60" s="45"/>
      <c r="AC60" s="45"/>
    </row>
    <row r="61" spans="2:29" s="7" customFormat="1" ht="11.1" customHeight="1" thickBot="1" x14ac:dyDescent="0.25">
      <c r="B61" s="121"/>
      <c r="C61" s="79"/>
      <c r="D61" s="65"/>
      <c r="E61" s="80"/>
      <c r="F61" s="108"/>
      <c r="G61" s="108"/>
      <c r="H61" s="109"/>
      <c r="I61" s="65"/>
      <c r="J61" s="65"/>
      <c r="K61" s="65"/>
      <c r="L61" s="62"/>
      <c r="M61" s="62"/>
      <c r="N61" s="62"/>
      <c r="O61" s="29"/>
      <c r="P61" s="30"/>
      <c r="Q61" s="30"/>
      <c r="R61" s="31"/>
      <c r="S61" s="65"/>
      <c r="T61" s="65"/>
      <c r="U61" s="65"/>
      <c r="V61" s="66"/>
      <c r="W61" s="56"/>
      <c r="X61" s="57"/>
      <c r="Y61" s="58"/>
      <c r="Z61" s="44"/>
      <c r="AA61" s="45"/>
      <c r="AB61" s="45"/>
      <c r="AC61" s="45"/>
    </row>
    <row r="62" spans="2:29" s="7" customFormat="1" ht="11.1" customHeight="1" thickBot="1" x14ac:dyDescent="0.25">
      <c r="B62" s="122"/>
      <c r="C62" s="81"/>
      <c r="D62" s="68"/>
      <c r="E62" s="82"/>
      <c r="F62" s="111"/>
      <c r="G62" s="111"/>
      <c r="H62" s="112"/>
      <c r="I62" s="115"/>
      <c r="J62" s="115"/>
      <c r="K62" s="115"/>
      <c r="L62" s="116" t="str">
        <f t="shared" ref="L62" si="30">IF(OR(L60="",L61=""),"",ROUND(L60/L61,4))</f>
        <v/>
      </c>
      <c r="M62" s="116"/>
      <c r="N62" s="46"/>
      <c r="O62" s="32" t="str">
        <f>IF(OR(L60="",L61=""),"",IF(I62=$AE$3,(O60*$AE$6+O61)*L62,IF(I62=$AE$4,(O60*$AE$7+O61)*L62,IF(I62=$AE$5,O60+O61+R62,""))))</f>
        <v/>
      </c>
      <c r="P62" s="33"/>
      <c r="Q62" s="34"/>
      <c r="R62" s="17"/>
      <c r="S62" s="67"/>
      <c r="T62" s="68"/>
      <c r="U62" s="68"/>
      <c r="V62" s="69"/>
      <c r="W62" s="59"/>
      <c r="X62" s="60"/>
      <c r="Y62" s="61"/>
      <c r="Z62" s="44"/>
      <c r="AA62" s="45"/>
      <c r="AB62" s="45"/>
      <c r="AC62" s="45"/>
    </row>
    <row r="63" spans="2:29" s="7" customFormat="1" ht="11.1" customHeight="1" x14ac:dyDescent="0.2">
      <c r="B63" s="117" t="s">
        <v>46</v>
      </c>
      <c r="C63" s="85"/>
      <c r="D63" s="49"/>
      <c r="E63" s="86"/>
      <c r="F63" s="96"/>
      <c r="G63" s="96"/>
      <c r="H63" s="97"/>
      <c r="I63" s="91"/>
      <c r="J63" s="91"/>
      <c r="K63" s="91"/>
      <c r="L63" s="92"/>
      <c r="M63" s="93"/>
      <c r="N63" s="94"/>
      <c r="O63" s="20"/>
      <c r="P63" s="21"/>
      <c r="Q63" s="21"/>
      <c r="R63" s="22"/>
      <c r="S63" s="49"/>
      <c r="T63" s="49"/>
      <c r="U63" s="49"/>
      <c r="V63" s="50"/>
      <c r="W63" s="56" t="str">
        <f>IF(AND(F64&lt;&gt;"",F65&lt;&gt;"",I63&lt;&gt;"",I64&lt;&gt;"",I65&lt;&gt;"",L63&lt;&gt;"",L64&lt;&gt;"",O63&lt;&gt;"",F63&lt;&gt;"",C63&lt;&gt;""),MIN(IF(I65=$AE$3,(F63*F64*F65*1.1*$AE$6+O64)*L65,IF(I65=$AE$4,(F63*F64*F65*1.1*$AE$7+O64)*L65,IF(I65=$AE$5,(F63*F64*F65*1.1+O64)*L65+R65,""))),O65,F63*120000*$AE$6*L65+O64),IF(AND(F64="",F65="",I63="",I64="",I65="",L63="",L64="",O63="",F63="",C63="",O64=""),"","Doplňte prázdná pole"))</f>
        <v/>
      </c>
      <c r="X63" s="57"/>
      <c r="Y63" s="58"/>
      <c r="Z63" s="44" t="str">
        <f t="shared" ref="Z63" si="31">IF(AND(I65="DPP/DPČ",O64&lt;&gt;""),"V případě DPP/DPČ je náhrada za nemoc součástí hrubé mzdy, buňku vymažte.","")</f>
        <v/>
      </c>
      <c r="AA63" s="45"/>
      <c r="AB63" s="45"/>
      <c r="AC63" s="45"/>
    </row>
    <row r="64" spans="2:29" s="7" customFormat="1" ht="11.1" customHeight="1" thickBot="1" x14ac:dyDescent="0.25">
      <c r="B64" s="118"/>
      <c r="C64" s="87"/>
      <c r="D64" s="51"/>
      <c r="E64" s="88"/>
      <c r="F64" s="99"/>
      <c r="G64" s="99"/>
      <c r="H64" s="100"/>
      <c r="I64" s="51"/>
      <c r="J64" s="51"/>
      <c r="K64" s="51"/>
      <c r="L64" s="70"/>
      <c r="M64" s="71"/>
      <c r="N64" s="72"/>
      <c r="O64" s="23"/>
      <c r="P64" s="24"/>
      <c r="Q64" s="24"/>
      <c r="R64" s="25"/>
      <c r="S64" s="51"/>
      <c r="T64" s="51"/>
      <c r="U64" s="51"/>
      <c r="V64" s="52"/>
      <c r="W64" s="56"/>
      <c r="X64" s="57"/>
      <c r="Y64" s="58"/>
      <c r="Z64" s="44"/>
      <c r="AA64" s="45"/>
      <c r="AB64" s="45"/>
      <c r="AC64" s="45"/>
    </row>
    <row r="65" spans="2:29" s="7" customFormat="1" ht="11.1" customHeight="1" thickBot="1" x14ac:dyDescent="0.25">
      <c r="B65" s="119"/>
      <c r="C65" s="89"/>
      <c r="D65" s="54"/>
      <c r="E65" s="90"/>
      <c r="F65" s="102"/>
      <c r="G65" s="102"/>
      <c r="H65" s="103"/>
      <c r="I65" s="102"/>
      <c r="J65" s="102"/>
      <c r="K65" s="103"/>
      <c r="L65" s="46" t="str">
        <f t="shared" ref="L65" si="32">IF(OR(L63="",L64=""),"",ROUND(L63/L64,4))</f>
        <v/>
      </c>
      <c r="M65" s="47"/>
      <c r="N65" s="48"/>
      <c r="O65" s="32" t="str">
        <f>IF(OR(L63="",L64=""),"",IF(I65=$AE$3,(O63*$AE$6+O64)*L65,IF(I65=$AE$4,(O63*$AE$7+O64)*L65,IF(I65=$AE$5,O63+O64+R65,""))))</f>
        <v/>
      </c>
      <c r="P65" s="33"/>
      <c r="Q65" s="34"/>
      <c r="R65" s="18"/>
      <c r="S65" s="53"/>
      <c r="T65" s="54"/>
      <c r="U65" s="54"/>
      <c r="V65" s="55"/>
      <c r="W65" s="59"/>
      <c r="X65" s="60"/>
      <c r="Y65" s="61"/>
      <c r="Z65" s="44"/>
      <c r="AA65" s="45"/>
      <c r="AB65" s="45"/>
      <c r="AC65" s="45"/>
    </row>
    <row r="66" spans="2:29" s="7" customFormat="1" ht="11.1" customHeight="1" x14ac:dyDescent="0.2">
      <c r="B66" s="120" t="s">
        <v>47</v>
      </c>
      <c r="C66" s="132"/>
      <c r="D66" s="133"/>
      <c r="E66" s="134"/>
      <c r="F66" s="104"/>
      <c r="G66" s="105"/>
      <c r="H66" s="106"/>
      <c r="I66" s="73"/>
      <c r="J66" s="74"/>
      <c r="K66" s="75"/>
      <c r="L66" s="76"/>
      <c r="M66" s="76"/>
      <c r="N66" s="76"/>
      <c r="O66" s="26"/>
      <c r="P66" s="27"/>
      <c r="Q66" s="27"/>
      <c r="R66" s="28"/>
      <c r="S66" s="63"/>
      <c r="T66" s="63"/>
      <c r="U66" s="63"/>
      <c r="V66" s="64"/>
      <c r="W66" s="56" t="str">
        <f>IF(AND(F67&lt;&gt;"",F68&lt;&gt;"",I66&lt;&gt;"",I67&lt;&gt;"",I68&lt;&gt;"",L66&lt;&gt;"",L67&lt;&gt;"",O66&lt;&gt;"",F66&lt;&gt;"",C66&lt;&gt;""),MIN(IF(I68=$AE$3,(F66*F67*F68*1.1*$AE$6+O67)*L68,IF(I68=$AE$4,(F66*F67*F68*1.1*$AE$7+O67)*L68,IF(I68=$AE$5,(F66*F67*F68*1.1+O67)*L68+R68,""))),O68,F66*120000*$AE$6*L68+O67),IF(AND(F67="",F68="",I66="",I67="",I68="",L66="",L67="",O66="",F66="",C66="",O67=""),"","Doplňte prázdná pole"))</f>
        <v/>
      </c>
      <c r="X66" s="57"/>
      <c r="Y66" s="58"/>
      <c r="Z66" s="44" t="str">
        <f t="shared" ref="Z66" si="33">IF(AND(I68="DPP/DPČ",O67&lt;&gt;""),"V případě DPP/DPČ je náhrada za nemoc součástí hrubé mzdy, buňku vymažte.","")</f>
        <v/>
      </c>
      <c r="AA66" s="45"/>
      <c r="AB66" s="45"/>
      <c r="AC66" s="45"/>
    </row>
    <row r="67" spans="2:29" s="7" customFormat="1" ht="11.1" customHeight="1" thickBot="1" x14ac:dyDescent="0.25">
      <c r="B67" s="121"/>
      <c r="C67" s="135"/>
      <c r="D67" s="136"/>
      <c r="E67" s="137"/>
      <c r="F67" s="107"/>
      <c r="G67" s="108"/>
      <c r="H67" s="109"/>
      <c r="I67" s="66"/>
      <c r="J67" s="113"/>
      <c r="K67" s="114"/>
      <c r="L67" s="62"/>
      <c r="M67" s="62"/>
      <c r="N67" s="62"/>
      <c r="O67" s="29"/>
      <c r="P67" s="30"/>
      <c r="Q67" s="30"/>
      <c r="R67" s="31"/>
      <c r="S67" s="65"/>
      <c r="T67" s="65"/>
      <c r="U67" s="65"/>
      <c r="V67" s="66"/>
      <c r="W67" s="56"/>
      <c r="X67" s="57"/>
      <c r="Y67" s="58"/>
      <c r="Z67" s="44"/>
      <c r="AA67" s="45"/>
      <c r="AB67" s="45"/>
      <c r="AC67" s="45"/>
    </row>
    <row r="68" spans="2:29" s="7" customFormat="1" ht="11.1" customHeight="1" thickBot="1" x14ac:dyDescent="0.25">
      <c r="B68" s="122"/>
      <c r="C68" s="138"/>
      <c r="D68" s="139"/>
      <c r="E68" s="140"/>
      <c r="F68" s="110"/>
      <c r="G68" s="111"/>
      <c r="H68" s="112"/>
      <c r="I68" s="129"/>
      <c r="J68" s="130"/>
      <c r="K68" s="131"/>
      <c r="L68" s="116" t="str">
        <f t="shared" ref="L68" si="34">IF(OR(L66="",L67=""),"",ROUND(L66/L67,4))</f>
        <v/>
      </c>
      <c r="M68" s="116"/>
      <c r="N68" s="46"/>
      <c r="O68" s="32" t="str">
        <f>IF(OR(L66="",L67=""),"",IF(I68=$AE$3,(O66*$AE$6+O67)*L68,IF(I68=$AE$4,(O66*$AE$7+O67)*L68,IF(I68=$AE$5,O66+O67+R68,""))))</f>
        <v/>
      </c>
      <c r="P68" s="33"/>
      <c r="Q68" s="34"/>
      <c r="R68" s="17"/>
      <c r="S68" s="67"/>
      <c r="T68" s="68"/>
      <c r="U68" s="68"/>
      <c r="V68" s="69"/>
      <c r="W68" s="59"/>
      <c r="X68" s="60"/>
      <c r="Y68" s="61"/>
      <c r="Z68" s="44"/>
      <c r="AA68" s="45"/>
      <c r="AB68" s="45"/>
      <c r="AC68" s="45"/>
    </row>
    <row r="69" spans="2:29" s="7" customFormat="1" ht="11.1" customHeight="1" x14ac:dyDescent="0.2">
      <c r="B69" s="117" t="s">
        <v>48</v>
      </c>
      <c r="C69" s="141"/>
      <c r="D69" s="142"/>
      <c r="E69" s="143"/>
      <c r="F69" s="95"/>
      <c r="G69" s="96"/>
      <c r="H69" s="97"/>
      <c r="I69" s="124"/>
      <c r="J69" s="125"/>
      <c r="K69" s="126"/>
      <c r="L69" s="92"/>
      <c r="M69" s="93"/>
      <c r="N69" s="94"/>
      <c r="O69" s="20"/>
      <c r="P69" s="21"/>
      <c r="Q69" s="21"/>
      <c r="R69" s="22"/>
      <c r="S69" s="49"/>
      <c r="T69" s="49"/>
      <c r="U69" s="49"/>
      <c r="V69" s="50"/>
      <c r="W69" s="56" t="str">
        <f>IF(AND(F70&lt;&gt;"",F71&lt;&gt;"",I69&lt;&gt;"",I70&lt;&gt;"",I71&lt;&gt;"",L69&lt;&gt;"",L70&lt;&gt;"",O69&lt;&gt;"",F69&lt;&gt;"",C69&lt;&gt;""),MIN(IF(I71=$AE$3,(F69*F70*F71*1.1*$AE$6+O70)*L71,IF(I71=$AE$4,(F69*F70*F71*1.1*$AE$7+O70)*L71,IF(I71=$AE$5,(F69*F70*F71*1.1+O70)*L71+R71,""))),O71,F69*120000*$AE$6*L71+O70),IF(AND(F70="",F71="",I69="",I70="",I71="",L69="",L70="",O69="",F69="",C69="",O70=""),"","Doplňte prázdná pole"))</f>
        <v/>
      </c>
      <c r="X69" s="57"/>
      <c r="Y69" s="58"/>
      <c r="Z69" s="44" t="str">
        <f t="shared" ref="Z69" si="35">IF(AND(I71="DPP/DPČ",O70&lt;&gt;""),"V případě DPP/DPČ je náhrada za nemoc součástí hrubé mzdy, buňku vymažte.","")</f>
        <v/>
      </c>
      <c r="AA69" s="45"/>
      <c r="AB69" s="45"/>
      <c r="AC69" s="45"/>
    </row>
    <row r="70" spans="2:29" s="7" customFormat="1" ht="11.1" customHeight="1" thickBot="1" x14ac:dyDescent="0.25">
      <c r="B70" s="118"/>
      <c r="C70" s="144"/>
      <c r="D70" s="145"/>
      <c r="E70" s="146"/>
      <c r="F70" s="98"/>
      <c r="G70" s="99"/>
      <c r="H70" s="100"/>
      <c r="I70" s="52"/>
      <c r="J70" s="127"/>
      <c r="K70" s="128"/>
      <c r="L70" s="70"/>
      <c r="M70" s="71"/>
      <c r="N70" s="72"/>
      <c r="O70" s="23"/>
      <c r="P70" s="24"/>
      <c r="Q70" s="24"/>
      <c r="R70" s="25"/>
      <c r="S70" s="51"/>
      <c r="T70" s="51"/>
      <c r="U70" s="51"/>
      <c r="V70" s="52"/>
      <c r="W70" s="56"/>
      <c r="X70" s="57"/>
      <c r="Y70" s="58"/>
      <c r="Z70" s="44"/>
      <c r="AA70" s="45"/>
      <c r="AB70" s="45"/>
      <c r="AC70" s="45"/>
    </row>
    <row r="71" spans="2:29" s="7" customFormat="1" ht="11.1" customHeight="1" thickBot="1" x14ac:dyDescent="0.25">
      <c r="B71" s="119"/>
      <c r="C71" s="147"/>
      <c r="D71" s="148"/>
      <c r="E71" s="149"/>
      <c r="F71" s="101"/>
      <c r="G71" s="102"/>
      <c r="H71" s="103"/>
      <c r="I71" s="102"/>
      <c r="J71" s="102"/>
      <c r="K71" s="103"/>
      <c r="L71" s="46" t="str">
        <f t="shared" ref="L71" si="36">IF(OR(L69="",L70=""),"",ROUND(L69/L70,4))</f>
        <v/>
      </c>
      <c r="M71" s="47"/>
      <c r="N71" s="48"/>
      <c r="O71" s="32" t="str">
        <f>IF(OR(L69="",L70=""),"",IF(I71=$AE$3,(O69*$AE$6+O70)*L71,IF(I71=$AE$4,(O69*$AE$7+O70)*L71,IF(I71=$AE$5,O69+O70+R71,""))))</f>
        <v/>
      </c>
      <c r="P71" s="33"/>
      <c r="Q71" s="34"/>
      <c r="R71" s="18"/>
      <c r="S71" s="53"/>
      <c r="T71" s="54"/>
      <c r="U71" s="54"/>
      <c r="V71" s="55"/>
      <c r="W71" s="59"/>
      <c r="X71" s="60"/>
      <c r="Y71" s="61"/>
      <c r="Z71" s="44"/>
      <c r="AA71" s="45"/>
      <c r="AB71" s="45"/>
      <c r="AC71" s="45"/>
    </row>
    <row r="72" spans="2:29" s="7" customFormat="1" ht="11.1" customHeight="1" x14ac:dyDescent="0.2">
      <c r="B72" s="120" t="s">
        <v>49</v>
      </c>
      <c r="C72" s="77"/>
      <c r="D72" s="63"/>
      <c r="E72" s="78"/>
      <c r="F72" s="105"/>
      <c r="G72" s="105"/>
      <c r="H72" s="106"/>
      <c r="I72" s="123"/>
      <c r="J72" s="123"/>
      <c r="K72" s="123"/>
      <c r="L72" s="76"/>
      <c r="M72" s="76"/>
      <c r="N72" s="76"/>
      <c r="O72" s="26"/>
      <c r="P72" s="27"/>
      <c r="Q72" s="27"/>
      <c r="R72" s="28"/>
      <c r="S72" s="63"/>
      <c r="T72" s="63"/>
      <c r="U72" s="63"/>
      <c r="V72" s="64"/>
      <c r="W72" s="56" t="str">
        <f>IF(AND(F73&lt;&gt;"",F74&lt;&gt;"",I72&lt;&gt;"",I73&lt;&gt;"",I74&lt;&gt;"",L72&lt;&gt;"",L73&lt;&gt;"",O72&lt;&gt;"",F72&lt;&gt;"",C72&lt;&gt;""),MIN(IF(I74=$AE$3,(F72*F73*F74*1.1*$AE$6+O73)*L74,IF(I74=$AE$4,(F72*F73*F74*1.1*$AE$7+O73)*L74,IF(I74=$AE$5,(F72*F73*F74*1.1+O73)*L74+R74,""))),O74,F72*120000*$AE$6*L74+O73),IF(AND(F73="",F74="",I72="",I73="",I74="",L72="",L73="",O72="",F72="",C72="",O73=""),"","Doplňte prázdná pole"))</f>
        <v/>
      </c>
      <c r="X72" s="57"/>
      <c r="Y72" s="58"/>
      <c r="Z72" s="44" t="str">
        <f t="shared" ref="Z72" si="37">IF(AND(I74="DPP/DPČ",O73&lt;&gt;""),"V případě DPP/DPČ je náhrada za nemoc součástí hrubé mzdy, buňku vymažte.","")</f>
        <v/>
      </c>
      <c r="AA72" s="45"/>
      <c r="AB72" s="45"/>
      <c r="AC72" s="45"/>
    </row>
    <row r="73" spans="2:29" s="7" customFormat="1" ht="11.1" customHeight="1" thickBot="1" x14ac:dyDescent="0.25">
      <c r="B73" s="121"/>
      <c r="C73" s="79"/>
      <c r="D73" s="65"/>
      <c r="E73" s="80"/>
      <c r="F73" s="108"/>
      <c r="G73" s="108"/>
      <c r="H73" s="109"/>
      <c r="I73" s="65"/>
      <c r="J73" s="65"/>
      <c r="K73" s="65"/>
      <c r="L73" s="62"/>
      <c r="M73" s="62"/>
      <c r="N73" s="62"/>
      <c r="O73" s="29"/>
      <c r="P73" s="30"/>
      <c r="Q73" s="30"/>
      <c r="R73" s="31"/>
      <c r="S73" s="65"/>
      <c r="T73" s="65"/>
      <c r="U73" s="65"/>
      <c r="V73" s="66"/>
      <c r="W73" s="56"/>
      <c r="X73" s="57"/>
      <c r="Y73" s="58"/>
      <c r="Z73" s="44"/>
      <c r="AA73" s="45"/>
      <c r="AB73" s="45"/>
      <c r="AC73" s="45"/>
    </row>
    <row r="74" spans="2:29" s="7" customFormat="1" ht="11.1" customHeight="1" thickBot="1" x14ac:dyDescent="0.25">
      <c r="B74" s="122"/>
      <c r="C74" s="81"/>
      <c r="D74" s="68"/>
      <c r="E74" s="82"/>
      <c r="F74" s="111"/>
      <c r="G74" s="111"/>
      <c r="H74" s="112"/>
      <c r="I74" s="115"/>
      <c r="J74" s="115"/>
      <c r="K74" s="115"/>
      <c r="L74" s="116" t="str">
        <f t="shared" ref="L74" si="38">IF(OR(L72="",L73=""),"",ROUND(L72/L73,4))</f>
        <v/>
      </c>
      <c r="M74" s="116"/>
      <c r="N74" s="46"/>
      <c r="O74" s="32" t="str">
        <f>IF(OR(L72="",L73=""),"",IF(I74=$AE$3,(O72*$AE$6+O73)*L74,IF(I74=$AE$4,(O72*$AE$7+O73)*L74,IF(I74=$AE$5,O72+O73+R74,""))))</f>
        <v/>
      </c>
      <c r="P74" s="33"/>
      <c r="Q74" s="34"/>
      <c r="R74" s="17"/>
      <c r="S74" s="67"/>
      <c r="T74" s="68"/>
      <c r="U74" s="68"/>
      <c r="V74" s="69"/>
      <c r="W74" s="59"/>
      <c r="X74" s="60"/>
      <c r="Y74" s="61"/>
      <c r="Z74" s="44"/>
      <c r="AA74" s="45"/>
      <c r="AB74" s="45"/>
      <c r="AC74" s="45"/>
    </row>
    <row r="75" spans="2:29" s="7" customFormat="1" ht="11.1" customHeight="1" x14ac:dyDescent="0.2">
      <c r="B75" s="117" t="s">
        <v>50</v>
      </c>
      <c r="C75" s="85"/>
      <c r="D75" s="49"/>
      <c r="E75" s="86"/>
      <c r="F75" s="96"/>
      <c r="G75" s="96"/>
      <c r="H75" s="97"/>
      <c r="I75" s="91"/>
      <c r="J75" s="91"/>
      <c r="K75" s="91"/>
      <c r="L75" s="92"/>
      <c r="M75" s="93"/>
      <c r="N75" s="94"/>
      <c r="O75" s="20"/>
      <c r="P75" s="21"/>
      <c r="Q75" s="21"/>
      <c r="R75" s="22"/>
      <c r="S75" s="49"/>
      <c r="T75" s="49"/>
      <c r="U75" s="49"/>
      <c r="V75" s="50"/>
      <c r="W75" s="56" t="str">
        <f>IF(AND(F76&lt;&gt;"",F77&lt;&gt;"",I75&lt;&gt;"",I76&lt;&gt;"",I77&lt;&gt;"",L75&lt;&gt;"",L76&lt;&gt;"",O75&lt;&gt;"",F75&lt;&gt;"",C75&lt;&gt;""),MIN(IF(I77=$AE$3,(F75*F76*F77*1.1*$AE$6+O76)*L77,IF(I77=$AE$4,(F75*F76*F77*1.1*$AE$7+O76)*L77,IF(I77=$AE$5,(F75*F76*F77*1.1+O76)*L77+R77,""))),O77,F75*120000*$AE$6*L77+O76),IF(AND(F76="",F77="",I75="",I76="",I77="",L75="",L76="",O75="",F75="",C75="",O76=""),"","Doplňte prázdná pole"))</f>
        <v/>
      </c>
      <c r="X75" s="57"/>
      <c r="Y75" s="58"/>
      <c r="Z75" s="44" t="str">
        <f t="shared" ref="Z75" si="39">IF(AND(I77="DPP/DPČ",O76&lt;&gt;""),"V případě DPP/DPČ je náhrada za nemoc součástí hrubé mzdy, buňku vymažte.","")</f>
        <v/>
      </c>
      <c r="AA75" s="45"/>
      <c r="AB75" s="45"/>
      <c r="AC75" s="45"/>
    </row>
    <row r="76" spans="2:29" s="7" customFormat="1" ht="11.1" customHeight="1" thickBot="1" x14ac:dyDescent="0.25">
      <c r="B76" s="118"/>
      <c r="C76" s="87"/>
      <c r="D76" s="51"/>
      <c r="E76" s="88"/>
      <c r="F76" s="99"/>
      <c r="G76" s="99"/>
      <c r="H76" s="100"/>
      <c r="I76" s="51"/>
      <c r="J76" s="51"/>
      <c r="K76" s="51"/>
      <c r="L76" s="70"/>
      <c r="M76" s="71"/>
      <c r="N76" s="72"/>
      <c r="O76" s="23"/>
      <c r="P76" s="24"/>
      <c r="Q76" s="24"/>
      <c r="R76" s="25"/>
      <c r="S76" s="51"/>
      <c r="T76" s="51"/>
      <c r="U76" s="51"/>
      <c r="V76" s="52"/>
      <c r="W76" s="56"/>
      <c r="X76" s="57"/>
      <c r="Y76" s="58"/>
      <c r="Z76" s="44"/>
      <c r="AA76" s="45"/>
      <c r="AB76" s="45"/>
      <c r="AC76" s="45"/>
    </row>
    <row r="77" spans="2:29" s="7" customFormat="1" ht="11.1" customHeight="1" thickBot="1" x14ac:dyDescent="0.25">
      <c r="B77" s="119"/>
      <c r="C77" s="89"/>
      <c r="D77" s="54"/>
      <c r="E77" s="90"/>
      <c r="F77" s="102"/>
      <c r="G77" s="102"/>
      <c r="H77" s="103"/>
      <c r="I77" s="102"/>
      <c r="J77" s="102"/>
      <c r="K77" s="103"/>
      <c r="L77" s="46" t="str">
        <f t="shared" ref="L77" si="40">IF(OR(L75="",L76=""),"",ROUND(L75/L76,4))</f>
        <v/>
      </c>
      <c r="M77" s="47"/>
      <c r="N77" s="48"/>
      <c r="O77" s="32" t="str">
        <f>IF(OR(L75="",L76=""),"",IF(I77=$AE$3,(O75*$AE$6+O76)*L77,IF(I77=$AE$4,(O75*$AE$7+O76)*L77,IF(I77=$AE$5,O75+O76+R77,""))))</f>
        <v/>
      </c>
      <c r="P77" s="33"/>
      <c r="Q77" s="34"/>
      <c r="R77" s="18"/>
      <c r="S77" s="53"/>
      <c r="T77" s="54"/>
      <c r="U77" s="54"/>
      <c r="V77" s="55"/>
      <c r="W77" s="59"/>
      <c r="X77" s="60"/>
      <c r="Y77" s="61"/>
      <c r="Z77" s="44"/>
      <c r="AA77" s="45"/>
      <c r="AB77" s="45"/>
      <c r="AC77" s="45"/>
    </row>
    <row r="78" spans="2:29" s="7" customFormat="1" ht="11.1" customHeight="1" x14ac:dyDescent="0.2">
      <c r="B78" s="120" t="s">
        <v>51</v>
      </c>
      <c r="C78" s="77"/>
      <c r="D78" s="63"/>
      <c r="E78" s="78"/>
      <c r="F78" s="105"/>
      <c r="G78" s="105"/>
      <c r="H78" s="106"/>
      <c r="I78" s="123"/>
      <c r="J78" s="123"/>
      <c r="K78" s="123"/>
      <c r="L78" s="76"/>
      <c r="M78" s="76"/>
      <c r="N78" s="76"/>
      <c r="O78" s="26"/>
      <c r="P78" s="27"/>
      <c r="Q78" s="27"/>
      <c r="R78" s="28"/>
      <c r="S78" s="63"/>
      <c r="T78" s="63"/>
      <c r="U78" s="63"/>
      <c r="V78" s="64"/>
      <c r="W78" s="56" t="str">
        <f>IF(AND(F79&lt;&gt;"",F80&lt;&gt;"",I78&lt;&gt;"",I79&lt;&gt;"",I80&lt;&gt;"",L78&lt;&gt;"",L79&lt;&gt;"",O78&lt;&gt;"",F78&lt;&gt;"",C78&lt;&gt;""),MIN(IF(I80=$AE$3,(F78*F79*F80*1.1*$AE$6+O79)*L80,IF(I80=$AE$4,(F78*F79*F80*1.1*$AE$7+O79)*L80,IF(I80=$AE$5,(F78*F79*F80*1.1+O79)*L80+R80,""))),O80,F78*120000*$AE$6*L80+O79),IF(AND(F79="",F80="",I78="",I79="",I80="",L78="",L79="",O78="",F78="",C78="",O79=""),"","Doplňte prázdná pole"))</f>
        <v/>
      </c>
      <c r="X78" s="57"/>
      <c r="Y78" s="58"/>
      <c r="Z78" s="44" t="str">
        <f t="shared" ref="Z78" si="41">IF(AND(I80="DPP/DPČ",O79&lt;&gt;""),"V případě DPP/DPČ je náhrada za nemoc součástí hrubé mzdy, buňku vymažte.","")</f>
        <v/>
      </c>
      <c r="AA78" s="45"/>
      <c r="AB78" s="45"/>
      <c r="AC78" s="45"/>
    </row>
    <row r="79" spans="2:29" s="7" customFormat="1" ht="11.1" customHeight="1" thickBot="1" x14ac:dyDescent="0.25">
      <c r="B79" s="121"/>
      <c r="C79" s="79"/>
      <c r="D79" s="65"/>
      <c r="E79" s="80"/>
      <c r="F79" s="108"/>
      <c r="G79" s="108"/>
      <c r="H79" s="109"/>
      <c r="I79" s="65"/>
      <c r="J79" s="65"/>
      <c r="K79" s="65"/>
      <c r="L79" s="62"/>
      <c r="M79" s="62"/>
      <c r="N79" s="62"/>
      <c r="O79" s="29"/>
      <c r="P79" s="30"/>
      <c r="Q79" s="30"/>
      <c r="R79" s="31"/>
      <c r="S79" s="65"/>
      <c r="T79" s="65"/>
      <c r="U79" s="65"/>
      <c r="V79" s="66"/>
      <c r="W79" s="56"/>
      <c r="X79" s="57"/>
      <c r="Y79" s="58"/>
      <c r="Z79" s="44"/>
      <c r="AA79" s="45"/>
      <c r="AB79" s="45"/>
      <c r="AC79" s="45"/>
    </row>
    <row r="80" spans="2:29" s="7" customFormat="1" ht="11.1" customHeight="1" thickBot="1" x14ac:dyDescent="0.25">
      <c r="B80" s="122"/>
      <c r="C80" s="81"/>
      <c r="D80" s="68"/>
      <c r="E80" s="82"/>
      <c r="F80" s="111"/>
      <c r="G80" s="111"/>
      <c r="H80" s="112"/>
      <c r="I80" s="115"/>
      <c r="J80" s="115"/>
      <c r="K80" s="115"/>
      <c r="L80" s="116" t="str">
        <f t="shared" ref="L80" si="42">IF(OR(L78="",L79=""),"",ROUND(L78/L79,4))</f>
        <v/>
      </c>
      <c r="M80" s="116"/>
      <c r="N80" s="46"/>
      <c r="O80" s="32" t="str">
        <f>IF(OR(L78="",L79=""),"",IF(I80=$AE$3,(O78*$AE$6+O79)*L80,IF(I80=$AE$4,(O78*$AE$7+O79)*L80,IF(I80=$AE$5,O78+O79+R80,""))))</f>
        <v/>
      </c>
      <c r="P80" s="33"/>
      <c r="Q80" s="34"/>
      <c r="R80" s="17"/>
      <c r="S80" s="67"/>
      <c r="T80" s="68"/>
      <c r="U80" s="68"/>
      <c r="V80" s="69"/>
      <c r="W80" s="59"/>
      <c r="X80" s="60"/>
      <c r="Y80" s="61"/>
      <c r="Z80" s="44"/>
      <c r="AA80" s="45"/>
      <c r="AB80" s="45"/>
      <c r="AC80" s="45"/>
    </row>
    <row r="81" spans="2:29" s="7" customFormat="1" ht="11.1" customHeight="1" x14ac:dyDescent="0.2">
      <c r="B81" s="117" t="s">
        <v>52</v>
      </c>
      <c r="C81" s="85"/>
      <c r="D81" s="49"/>
      <c r="E81" s="86"/>
      <c r="F81" s="96"/>
      <c r="G81" s="96"/>
      <c r="H81" s="97"/>
      <c r="I81" s="91"/>
      <c r="J81" s="91"/>
      <c r="K81" s="91"/>
      <c r="L81" s="92"/>
      <c r="M81" s="93"/>
      <c r="N81" s="94"/>
      <c r="O81" s="20"/>
      <c r="P81" s="21"/>
      <c r="Q81" s="21"/>
      <c r="R81" s="22"/>
      <c r="S81" s="49"/>
      <c r="T81" s="49"/>
      <c r="U81" s="49"/>
      <c r="V81" s="50"/>
      <c r="W81" s="56" t="str">
        <f>IF(AND(F82&lt;&gt;"",F83&lt;&gt;"",I81&lt;&gt;"",I82&lt;&gt;"",I83&lt;&gt;"",L81&lt;&gt;"",L82&lt;&gt;"",O81&lt;&gt;"",F81&lt;&gt;"",C81&lt;&gt;""),MIN(IF(I83=$AE$3,(F81*F82*F83*1.1*$AE$6+O82)*L83,IF(I83=$AE$4,(F81*F82*F83*1.1*$AE$7+O82)*L83,IF(I83=$AE$5,(F81*F82*F83*1.1+O82)*L83+R83,""))),O83,F81*120000*$AE$6*L83+O82),IF(AND(F82="",F83="",I81="",I82="",I83="",L81="",L82="",O81="",F81="",C81="",O82=""),"","Doplňte prázdná pole"))</f>
        <v/>
      </c>
      <c r="X81" s="57"/>
      <c r="Y81" s="58"/>
      <c r="Z81" s="44" t="str">
        <f t="shared" ref="Z81" si="43">IF(AND(I83="DPP/DPČ",O82&lt;&gt;""),"V případě DPP/DPČ je náhrada za nemoc součástí hrubé mzdy, buňku vymažte.","")</f>
        <v/>
      </c>
      <c r="AA81" s="45"/>
      <c r="AB81" s="45"/>
      <c r="AC81" s="45"/>
    </row>
    <row r="82" spans="2:29" s="7" customFormat="1" ht="11.1" customHeight="1" thickBot="1" x14ac:dyDescent="0.25">
      <c r="B82" s="118"/>
      <c r="C82" s="87"/>
      <c r="D82" s="51"/>
      <c r="E82" s="88"/>
      <c r="F82" s="99"/>
      <c r="G82" s="99"/>
      <c r="H82" s="100"/>
      <c r="I82" s="51"/>
      <c r="J82" s="51"/>
      <c r="K82" s="51"/>
      <c r="L82" s="70"/>
      <c r="M82" s="71"/>
      <c r="N82" s="72"/>
      <c r="O82" s="23"/>
      <c r="P82" s="24"/>
      <c r="Q82" s="24"/>
      <c r="R82" s="25"/>
      <c r="S82" s="51"/>
      <c r="T82" s="51"/>
      <c r="U82" s="51"/>
      <c r="V82" s="52"/>
      <c r="W82" s="56"/>
      <c r="X82" s="57"/>
      <c r="Y82" s="58"/>
      <c r="Z82" s="44"/>
      <c r="AA82" s="45"/>
      <c r="AB82" s="45"/>
      <c r="AC82" s="45"/>
    </row>
    <row r="83" spans="2:29" s="7" customFormat="1" ht="11.1" customHeight="1" thickBot="1" x14ac:dyDescent="0.25">
      <c r="B83" s="119"/>
      <c r="C83" s="89"/>
      <c r="D83" s="54"/>
      <c r="E83" s="90"/>
      <c r="F83" s="102"/>
      <c r="G83" s="102"/>
      <c r="H83" s="103"/>
      <c r="I83" s="102"/>
      <c r="J83" s="102"/>
      <c r="K83" s="103"/>
      <c r="L83" s="46" t="str">
        <f t="shared" ref="L83" si="44">IF(OR(L81="",L82=""),"",ROUND(L81/L82,4))</f>
        <v/>
      </c>
      <c r="M83" s="47"/>
      <c r="N83" s="48"/>
      <c r="O83" s="32" t="str">
        <f>IF(OR(L81="",L82=""),"",IF(I83=$AE$3,(O81*$AE$6+O82)*L83,IF(I83=$AE$4,(O81*$AE$7+O82)*L83,IF(I83=$AE$5,O81+O82+R83,""))))</f>
        <v/>
      </c>
      <c r="P83" s="33"/>
      <c r="Q83" s="34"/>
      <c r="R83" s="18"/>
      <c r="S83" s="53"/>
      <c r="T83" s="54"/>
      <c r="U83" s="54"/>
      <c r="V83" s="55"/>
      <c r="W83" s="59"/>
      <c r="X83" s="60"/>
      <c r="Y83" s="61"/>
      <c r="Z83" s="44"/>
      <c r="AA83" s="45"/>
      <c r="AB83" s="45"/>
      <c r="AC83" s="45"/>
    </row>
    <row r="84" spans="2:29" s="7" customFormat="1" ht="11.1" customHeight="1" x14ac:dyDescent="0.2">
      <c r="B84" s="120" t="s">
        <v>53</v>
      </c>
      <c r="C84" s="77"/>
      <c r="D84" s="63"/>
      <c r="E84" s="78"/>
      <c r="F84" s="105"/>
      <c r="G84" s="105"/>
      <c r="H84" s="106"/>
      <c r="I84" s="123"/>
      <c r="J84" s="123"/>
      <c r="K84" s="123"/>
      <c r="L84" s="76"/>
      <c r="M84" s="76"/>
      <c r="N84" s="76"/>
      <c r="O84" s="26"/>
      <c r="P84" s="27"/>
      <c r="Q84" s="27"/>
      <c r="R84" s="28"/>
      <c r="S84" s="63"/>
      <c r="T84" s="63"/>
      <c r="U84" s="63"/>
      <c r="V84" s="64"/>
      <c r="W84" s="56" t="str">
        <f>IF(AND(F85&lt;&gt;"",F86&lt;&gt;"",I84&lt;&gt;"",I85&lt;&gt;"",I86&lt;&gt;"",L84&lt;&gt;"",L85&lt;&gt;"",O84&lt;&gt;"",F84&lt;&gt;"",C84&lt;&gt;""),MIN(IF(I86=$AE$3,(F84*F85*F86*1.1*$AE$6+O85)*L86,IF(I86=$AE$4,(F84*F85*F86*1.1*$AE$7+O85)*L86,IF(I86=$AE$5,(F84*F85*F86*1.1+O85)*L86+R86,""))),O86,F84*120000*$AE$6*L86+O85),IF(AND(F85="",F86="",I84="",I85="",I86="",L84="",L85="",O84="",F84="",C84="",O85=""),"","Doplňte prázdná pole"))</f>
        <v/>
      </c>
      <c r="X84" s="57"/>
      <c r="Y84" s="58"/>
      <c r="Z84" s="44" t="str">
        <f t="shared" ref="Z84" si="45">IF(AND(I86="DPP/DPČ",O85&lt;&gt;""),"V případě DPP/DPČ je náhrada za nemoc součástí hrubé mzdy, buňku vymažte.","")</f>
        <v/>
      </c>
      <c r="AA84" s="45"/>
      <c r="AB84" s="45"/>
      <c r="AC84" s="45"/>
    </row>
    <row r="85" spans="2:29" s="7" customFormat="1" ht="11.1" customHeight="1" thickBot="1" x14ac:dyDescent="0.25">
      <c r="B85" s="121"/>
      <c r="C85" s="79"/>
      <c r="D85" s="65"/>
      <c r="E85" s="80"/>
      <c r="F85" s="108"/>
      <c r="G85" s="108"/>
      <c r="H85" s="109"/>
      <c r="I85" s="65"/>
      <c r="J85" s="65"/>
      <c r="K85" s="65"/>
      <c r="L85" s="62"/>
      <c r="M85" s="62"/>
      <c r="N85" s="62"/>
      <c r="O85" s="29"/>
      <c r="P85" s="30"/>
      <c r="Q85" s="30"/>
      <c r="R85" s="31"/>
      <c r="S85" s="65"/>
      <c r="T85" s="65"/>
      <c r="U85" s="65"/>
      <c r="V85" s="66"/>
      <c r="W85" s="56"/>
      <c r="X85" s="57"/>
      <c r="Y85" s="58"/>
      <c r="Z85" s="44"/>
      <c r="AA85" s="45"/>
      <c r="AB85" s="45"/>
      <c r="AC85" s="45"/>
    </row>
    <row r="86" spans="2:29" s="7" customFormat="1" ht="11.1" customHeight="1" thickBot="1" x14ac:dyDescent="0.25">
      <c r="B86" s="122"/>
      <c r="C86" s="81"/>
      <c r="D86" s="68"/>
      <c r="E86" s="82"/>
      <c r="F86" s="111"/>
      <c r="G86" s="111"/>
      <c r="H86" s="112"/>
      <c r="I86" s="115"/>
      <c r="J86" s="115"/>
      <c r="K86" s="115"/>
      <c r="L86" s="116" t="str">
        <f t="shared" ref="L86" si="46">IF(OR(L84="",L85=""),"",ROUND(L84/L85,4))</f>
        <v/>
      </c>
      <c r="M86" s="116"/>
      <c r="N86" s="46"/>
      <c r="O86" s="32" t="str">
        <f>IF(OR(L84="",L85=""),"",IF(I86=$AE$3,(O84*$AE$6+O85)*L86,IF(I86=$AE$4,(O84*$AE$7+O85)*L86,IF(I86=$AE$5,O84+O85+R86,""))))</f>
        <v/>
      </c>
      <c r="P86" s="33"/>
      <c r="Q86" s="34"/>
      <c r="R86" s="17"/>
      <c r="S86" s="67"/>
      <c r="T86" s="68"/>
      <c r="U86" s="68"/>
      <c r="V86" s="69"/>
      <c r="W86" s="59"/>
      <c r="X86" s="60"/>
      <c r="Y86" s="61"/>
      <c r="Z86" s="44"/>
      <c r="AA86" s="45"/>
      <c r="AB86" s="45"/>
      <c r="AC86" s="45"/>
    </row>
    <row r="87" spans="2:29" s="7" customFormat="1" ht="11.1" customHeight="1" x14ac:dyDescent="0.2">
      <c r="B87" s="117" t="s">
        <v>54</v>
      </c>
      <c r="C87" s="85"/>
      <c r="D87" s="49"/>
      <c r="E87" s="86"/>
      <c r="F87" s="96"/>
      <c r="G87" s="96"/>
      <c r="H87" s="97"/>
      <c r="I87" s="91"/>
      <c r="J87" s="91"/>
      <c r="K87" s="91"/>
      <c r="L87" s="92"/>
      <c r="M87" s="93"/>
      <c r="N87" s="94"/>
      <c r="O87" s="20"/>
      <c r="P87" s="21"/>
      <c r="Q87" s="21"/>
      <c r="R87" s="22"/>
      <c r="S87" s="49"/>
      <c r="T87" s="49"/>
      <c r="U87" s="49"/>
      <c r="V87" s="50"/>
      <c r="W87" s="56" t="str">
        <f>IF(AND(F88&lt;&gt;"",F89&lt;&gt;"",I87&lt;&gt;"",I88&lt;&gt;"",I89&lt;&gt;"",L87&lt;&gt;"",L88&lt;&gt;"",O87&lt;&gt;"",F87&lt;&gt;"",C87&lt;&gt;""),MIN(IF(I89=$AE$3,(F87*F88*F89*1.1*$AE$6+O88)*L89,IF(I89=$AE$4,(F87*F88*F89*1.1*$AE$7+O88)*L89,IF(I89=$AE$5,(F87*F88*F89*1.1+O88)*L89+R89,""))),O89,F87*120000*$AE$6*L89+O88),IF(AND(F88="",F89="",I87="",I88="",I89="",L87="",L88="",O87="",F87="",C87="",O88=""),"","Doplňte prázdná pole"))</f>
        <v/>
      </c>
      <c r="X87" s="57"/>
      <c r="Y87" s="58"/>
      <c r="Z87" s="44" t="str">
        <f t="shared" ref="Z87" si="47">IF(AND(I89="DPP/DPČ",O88&lt;&gt;""),"V případě DPP/DPČ je náhrada za nemoc součástí hrubé mzdy, buňku vymažte.","")</f>
        <v/>
      </c>
      <c r="AA87" s="45"/>
      <c r="AB87" s="45"/>
      <c r="AC87" s="45"/>
    </row>
    <row r="88" spans="2:29" s="7" customFormat="1" ht="11.1" customHeight="1" thickBot="1" x14ac:dyDescent="0.25">
      <c r="B88" s="118"/>
      <c r="C88" s="87"/>
      <c r="D88" s="51"/>
      <c r="E88" s="88"/>
      <c r="F88" s="99"/>
      <c r="G88" s="99"/>
      <c r="H88" s="100"/>
      <c r="I88" s="51"/>
      <c r="J88" s="51"/>
      <c r="K88" s="51"/>
      <c r="L88" s="70"/>
      <c r="M88" s="71"/>
      <c r="N88" s="72"/>
      <c r="O88" s="23"/>
      <c r="P88" s="24"/>
      <c r="Q88" s="24"/>
      <c r="R88" s="25"/>
      <c r="S88" s="51"/>
      <c r="T88" s="51"/>
      <c r="U88" s="51"/>
      <c r="V88" s="52"/>
      <c r="W88" s="56"/>
      <c r="X88" s="57"/>
      <c r="Y88" s="58"/>
      <c r="Z88" s="44"/>
      <c r="AA88" s="45"/>
      <c r="AB88" s="45"/>
      <c r="AC88" s="45"/>
    </row>
    <row r="89" spans="2:29" s="7" customFormat="1" ht="11.1" customHeight="1" thickBot="1" x14ac:dyDescent="0.25">
      <c r="B89" s="119"/>
      <c r="C89" s="89"/>
      <c r="D89" s="54"/>
      <c r="E89" s="90"/>
      <c r="F89" s="102"/>
      <c r="G89" s="102"/>
      <c r="H89" s="103"/>
      <c r="I89" s="102"/>
      <c r="J89" s="102"/>
      <c r="K89" s="103"/>
      <c r="L89" s="46" t="str">
        <f t="shared" ref="L89" si="48">IF(OR(L87="",L88=""),"",ROUND(L87/L88,4))</f>
        <v/>
      </c>
      <c r="M89" s="47"/>
      <c r="N89" s="48"/>
      <c r="O89" s="32" t="str">
        <f>IF(OR(L87="",L88=""),"",IF(I89=$AE$3,(O87*$AE$6+O88)*L89,IF(I89=$AE$4,(O87*$AE$7+O88)*L89,IF(I89=$AE$5,O87+O88+R89,""))))</f>
        <v/>
      </c>
      <c r="P89" s="33"/>
      <c r="Q89" s="34"/>
      <c r="R89" s="18"/>
      <c r="S89" s="53"/>
      <c r="T89" s="54"/>
      <c r="U89" s="54"/>
      <c r="V89" s="55"/>
      <c r="W89" s="59"/>
      <c r="X89" s="60"/>
      <c r="Y89" s="61"/>
      <c r="Z89" s="44"/>
      <c r="AA89" s="45"/>
      <c r="AB89" s="45"/>
      <c r="AC89" s="45"/>
    </row>
    <row r="90" spans="2:29" s="7" customFormat="1" ht="11.1" customHeight="1" x14ac:dyDescent="0.2">
      <c r="B90" s="120" t="s">
        <v>55</v>
      </c>
      <c r="C90" s="77"/>
      <c r="D90" s="63"/>
      <c r="E90" s="78"/>
      <c r="F90" s="105"/>
      <c r="G90" s="105"/>
      <c r="H90" s="106"/>
      <c r="I90" s="123"/>
      <c r="J90" s="123"/>
      <c r="K90" s="123"/>
      <c r="L90" s="76"/>
      <c r="M90" s="76"/>
      <c r="N90" s="76"/>
      <c r="O90" s="26"/>
      <c r="P90" s="27"/>
      <c r="Q90" s="27"/>
      <c r="R90" s="28"/>
      <c r="S90" s="63"/>
      <c r="T90" s="63"/>
      <c r="U90" s="63"/>
      <c r="V90" s="64"/>
      <c r="W90" s="56" t="str">
        <f>IF(AND(F91&lt;&gt;"",F92&lt;&gt;"",I90&lt;&gt;"",I91&lt;&gt;"",I92&lt;&gt;"",L90&lt;&gt;"",L91&lt;&gt;"",O90&lt;&gt;"",F90&lt;&gt;"",C90&lt;&gt;""),MIN(IF(I92=$AE$3,(F90*F91*F92*1.1*$AE$6+O91)*L92,IF(I92=$AE$4,(F90*F91*F92*1.1*$AE$7+O91)*L92,IF(I92=$AE$5,(F90*F91*F92*1.1+O91)*L92+R92,""))),O92,F90*120000*$AE$6*L92+O91),IF(AND(F91="",F92="",I90="",I91="",I92="",L90="",L91="",O90="",F90="",C90="",O91=""),"","Doplňte prázdná pole"))</f>
        <v/>
      </c>
      <c r="X90" s="57"/>
      <c r="Y90" s="58"/>
      <c r="Z90" s="44" t="str">
        <f t="shared" ref="Z90" si="49">IF(AND(I92="DPP/DPČ",O91&lt;&gt;""),"V případě DPP/DPČ je náhrada za nemoc součástí hrubé mzdy, buňku vymažte.","")</f>
        <v/>
      </c>
      <c r="AA90" s="45"/>
      <c r="AB90" s="45"/>
      <c r="AC90" s="45"/>
    </row>
    <row r="91" spans="2:29" s="7" customFormat="1" ht="11.1" customHeight="1" thickBot="1" x14ac:dyDescent="0.25">
      <c r="B91" s="121"/>
      <c r="C91" s="79"/>
      <c r="D91" s="65"/>
      <c r="E91" s="80"/>
      <c r="F91" s="108"/>
      <c r="G91" s="108"/>
      <c r="H91" s="109"/>
      <c r="I91" s="65"/>
      <c r="J91" s="65"/>
      <c r="K91" s="65"/>
      <c r="L91" s="62"/>
      <c r="M91" s="62"/>
      <c r="N91" s="62"/>
      <c r="O91" s="29"/>
      <c r="P91" s="30"/>
      <c r="Q91" s="30"/>
      <c r="R91" s="31"/>
      <c r="S91" s="65"/>
      <c r="T91" s="65"/>
      <c r="U91" s="65"/>
      <c r="V91" s="66"/>
      <c r="W91" s="56"/>
      <c r="X91" s="57"/>
      <c r="Y91" s="58"/>
      <c r="Z91" s="44"/>
      <c r="AA91" s="45"/>
      <c r="AB91" s="45"/>
      <c r="AC91" s="45"/>
    </row>
    <row r="92" spans="2:29" s="7" customFormat="1" ht="11.1" customHeight="1" thickBot="1" x14ac:dyDescent="0.25">
      <c r="B92" s="122"/>
      <c r="C92" s="81"/>
      <c r="D92" s="68"/>
      <c r="E92" s="82"/>
      <c r="F92" s="111"/>
      <c r="G92" s="111"/>
      <c r="H92" s="112"/>
      <c r="I92" s="115"/>
      <c r="J92" s="115"/>
      <c r="K92" s="115"/>
      <c r="L92" s="116" t="str">
        <f t="shared" ref="L92" si="50">IF(OR(L90="",L91=""),"",ROUND(L90/L91,4))</f>
        <v/>
      </c>
      <c r="M92" s="116"/>
      <c r="N92" s="46"/>
      <c r="O92" s="32" t="str">
        <f>IF(OR(L90="",L91=""),"",IF(I92=$AE$3,(O90*$AE$6+O91)*L92,IF(I92=$AE$4,(O90*$AE$7+O91)*L92,IF(I92=$AE$5,O90+O91+R92,""))))</f>
        <v/>
      </c>
      <c r="P92" s="33"/>
      <c r="Q92" s="34"/>
      <c r="R92" s="17"/>
      <c r="S92" s="67"/>
      <c r="T92" s="68"/>
      <c r="U92" s="68"/>
      <c r="V92" s="69"/>
      <c r="W92" s="59"/>
      <c r="X92" s="60"/>
      <c r="Y92" s="61"/>
      <c r="Z92" s="44"/>
      <c r="AA92" s="45"/>
      <c r="AB92" s="45"/>
      <c r="AC92" s="45"/>
    </row>
    <row r="93" spans="2:29" s="7" customFormat="1" ht="11.1" customHeight="1" x14ac:dyDescent="0.2">
      <c r="B93" s="117" t="s">
        <v>56</v>
      </c>
      <c r="C93" s="85"/>
      <c r="D93" s="49"/>
      <c r="E93" s="86"/>
      <c r="F93" s="96"/>
      <c r="G93" s="96"/>
      <c r="H93" s="97"/>
      <c r="I93" s="91"/>
      <c r="J93" s="91"/>
      <c r="K93" s="91"/>
      <c r="L93" s="92"/>
      <c r="M93" s="93"/>
      <c r="N93" s="94"/>
      <c r="O93" s="20"/>
      <c r="P93" s="21"/>
      <c r="Q93" s="21"/>
      <c r="R93" s="22"/>
      <c r="S93" s="49"/>
      <c r="T93" s="49"/>
      <c r="U93" s="49"/>
      <c r="V93" s="50"/>
      <c r="W93" s="56" t="str">
        <f>IF(AND(F94&lt;&gt;"",F95&lt;&gt;"",I93&lt;&gt;"",I94&lt;&gt;"",I95&lt;&gt;"",L93&lt;&gt;"",L94&lt;&gt;"",O93&lt;&gt;"",F93&lt;&gt;"",C93&lt;&gt;""),MIN(IF(I95=$AE$3,(F93*F94*F95*1.1*$AE$6+O94)*L95,IF(I95=$AE$4,(F93*F94*F95*1.1*$AE$7+O94)*L95,IF(I95=$AE$5,(F93*F94*F95*1.1+O94)*L95+R95,""))),O95,F93*120000*$AE$6*L95+O94),IF(AND(F94="",F95="",I93="",I94="",I95="",L93="",L94="",O93="",F93="",C93="",O94=""),"","Doplňte prázdná pole"))</f>
        <v/>
      </c>
      <c r="X93" s="57"/>
      <c r="Y93" s="58"/>
      <c r="Z93" s="44" t="str">
        <f t="shared" ref="Z93" si="51">IF(AND(I95="DPP/DPČ",O94&lt;&gt;""),"V případě DPP/DPČ je náhrada za nemoc součástí hrubé mzdy, buňku vymažte.","")</f>
        <v/>
      </c>
      <c r="AA93" s="45"/>
      <c r="AB93" s="45"/>
      <c r="AC93" s="45"/>
    </row>
    <row r="94" spans="2:29" s="7" customFormat="1" ht="11.1" customHeight="1" thickBot="1" x14ac:dyDescent="0.25">
      <c r="B94" s="118"/>
      <c r="C94" s="87"/>
      <c r="D94" s="51"/>
      <c r="E94" s="88"/>
      <c r="F94" s="99"/>
      <c r="G94" s="99"/>
      <c r="H94" s="100"/>
      <c r="I94" s="51"/>
      <c r="J94" s="51"/>
      <c r="K94" s="51"/>
      <c r="L94" s="70"/>
      <c r="M94" s="71"/>
      <c r="N94" s="72"/>
      <c r="O94" s="23"/>
      <c r="P94" s="24"/>
      <c r="Q94" s="24"/>
      <c r="R94" s="25"/>
      <c r="S94" s="51"/>
      <c r="T94" s="51"/>
      <c r="U94" s="51"/>
      <c r="V94" s="52"/>
      <c r="W94" s="56"/>
      <c r="X94" s="57"/>
      <c r="Y94" s="58"/>
      <c r="Z94" s="44"/>
      <c r="AA94" s="45"/>
      <c r="AB94" s="45"/>
      <c r="AC94" s="45"/>
    </row>
    <row r="95" spans="2:29" s="7" customFormat="1" ht="11.1" customHeight="1" thickBot="1" x14ac:dyDescent="0.25">
      <c r="B95" s="119"/>
      <c r="C95" s="89"/>
      <c r="D95" s="54"/>
      <c r="E95" s="90"/>
      <c r="F95" s="102"/>
      <c r="G95" s="102"/>
      <c r="H95" s="103"/>
      <c r="I95" s="102"/>
      <c r="J95" s="102"/>
      <c r="K95" s="103"/>
      <c r="L95" s="46" t="str">
        <f t="shared" ref="L95" si="52">IF(OR(L93="",L94=""),"",ROUND(L93/L94,4))</f>
        <v/>
      </c>
      <c r="M95" s="47"/>
      <c r="N95" s="48"/>
      <c r="O95" s="32" t="str">
        <f>IF(OR(L93="",L94=""),"",IF(I95=$AE$3,(O93*$AE$6+O94)*L95,IF(I95=$AE$4,(O93*$AE$7+O94)*L95,IF(I95=$AE$5,O93+O94+R95,""))))</f>
        <v/>
      </c>
      <c r="P95" s="33"/>
      <c r="Q95" s="34"/>
      <c r="R95" s="18"/>
      <c r="S95" s="53"/>
      <c r="T95" s="54"/>
      <c r="U95" s="54"/>
      <c r="V95" s="55"/>
      <c r="W95" s="59"/>
      <c r="X95" s="60"/>
      <c r="Y95" s="61"/>
      <c r="Z95" s="44"/>
      <c r="AA95" s="45"/>
      <c r="AB95" s="45"/>
      <c r="AC95" s="45"/>
    </row>
    <row r="96" spans="2:29" s="7" customFormat="1" ht="11.1" customHeight="1" x14ac:dyDescent="0.2">
      <c r="B96" s="120" t="s">
        <v>57</v>
      </c>
      <c r="C96" s="77"/>
      <c r="D96" s="63"/>
      <c r="E96" s="78"/>
      <c r="F96" s="105"/>
      <c r="G96" s="105"/>
      <c r="H96" s="106"/>
      <c r="I96" s="123"/>
      <c r="J96" s="123"/>
      <c r="K96" s="123"/>
      <c r="L96" s="76"/>
      <c r="M96" s="76"/>
      <c r="N96" s="76"/>
      <c r="O96" s="26"/>
      <c r="P96" s="27"/>
      <c r="Q96" s="27"/>
      <c r="R96" s="28"/>
      <c r="S96" s="63"/>
      <c r="T96" s="63"/>
      <c r="U96" s="63"/>
      <c r="V96" s="64"/>
      <c r="W96" s="56" t="str">
        <f>IF(AND(F97&lt;&gt;"",F98&lt;&gt;"",I96&lt;&gt;"",I97&lt;&gt;"",I98&lt;&gt;"",L96&lt;&gt;"",L97&lt;&gt;"",O96&lt;&gt;"",F96&lt;&gt;"",C96&lt;&gt;""),MIN(IF(I98=$AE$3,(F96*F97*F98*1.1*$AE$6+O97)*L98,IF(I98=$AE$4,(F96*F97*F98*1.1*$AE$7+O97)*L98,IF(I98=$AE$5,(F96*F97*F98*1.1+O97)*L98+R98,""))),O98,F96*120000*$AE$6*L98+O97),IF(AND(F97="",F98="",I96="",I97="",I98="",L96="",L97="",O96="",F96="",C96="",O97=""),"","Doplňte prázdná pole"))</f>
        <v/>
      </c>
      <c r="X96" s="57"/>
      <c r="Y96" s="58"/>
      <c r="Z96" s="44" t="str">
        <f t="shared" ref="Z96" si="53">IF(AND(I98="DPP/DPČ",O97&lt;&gt;""),"V případě DPP/DPČ je náhrada za nemoc součástí hrubé mzdy, buňku vymažte.","")</f>
        <v/>
      </c>
      <c r="AA96" s="45"/>
      <c r="AB96" s="45"/>
      <c r="AC96" s="45"/>
    </row>
    <row r="97" spans="2:29" s="7" customFormat="1" ht="11.1" customHeight="1" thickBot="1" x14ac:dyDescent="0.25">
      <c r="B97" s="121"/>
      <c r="C97" s="79"/>
      <c r="D97" s="65"/>
      <c r="E97" s="80"/>
      <c r="F97" s="108"/>
      <c r="G97" s="108"/>
      <c r="H97" s="109"/>
      <c r="I97" s="65"/>
      <c r="J97" s="65"/>
      <c r="K97" s="65"/>
      <c r="L97" s="62"/>
      <c r="M97" s="62"/>
      <c r="N97" s="62"/>
      <c r="O97" s="29"/>
      <c r="P97" s="30"/>
      <c r="Q97" s="30"/>
      <c r="R97" s="31"/>
      <c r="S97" s="65"/>
      <c r="T97" s="65"/>
      <c r="U97" s="65"/>
      <c r="V97" s="66"/>
      <c r="W97" s="56"/>
      <c r="X97" s="57"/>
      <c r="Y97" s="58"/>
      <c r="Z97" s="44"/>
      <c r="AA97" s="45"/>
      <c r="AB97" s="45"/>
      <c r="AC97" s="45"/>
    </row>
    <row r="98" spans="2:29" s="7" customFormat="1" ht="11.1" customHeight="1" thickBot="1" x14ac:dyDescent="0.25">
      <c r="B98" s="122"/>
      <c r="C98" s="81"/>
      <c r="D98" s="68"/>
      <c r="E98" s="82"/>
      <c r="F98" s="111"/>
      <c r="G98" s="111"/>
      <c r="H98" s="112"/>
      <c r="I98" s="115"/>
      <c r="J98" s="115"/>
      <c r="K98" s="115"/>
      <c r="L98" s="116" t="str">
        <f t="shared" ref="L98" si="54">IF(OR(L96="",L97=""),"",ROUND(L96/L97,4))</f>
        <v/>
      </c>
      <c r="M98" s="116"/>
      <c r="N98" s="46"/>
      <c r="O98" s="32" t="str">
        <f>IF(OR(L96="",L97=""),"",IF(I98=$AE$3,(O96*$AE$6+O97)*L98,IF(I98=$AE$4,(O96*$AE$7+O97)*L98,IF(I98=$AE$5,O96+O97+R98,""))))</f>
        <v/>
      </c>
      <c r="P98" s="33"/>
      <c r="Q98" s="34"/>
      <c r="R98" s="17"/>
      <c r="S98" s="67"/>
      <c r="T98" s="68"/>
      <c r="U98" s="68"/>
      <c r="V98" s="69"/>
      <c r="W98" s="59"/>
      <c r="X98" s="60"/>
      <c r="Y98" s="61"/>
      <c r="Z98" s="44"/>
      <c r="AA98" s="45"/>
      <c r="AB98" s="45"/>
      <c r="AC98" s="45"/>
    </row>
    <row r="99" spans="2:29" s="7" customFormat="1" ht="11.1" customHeight="1" x14ac:dyDescent="0.2">
      <c r="B99" s="117" t="s">
        <v>58</v>
      </c>
      <c r="C99" s="85"/>
      <c r="D99" s="49"/>
      <c r="E99" s="86"/>
      <c r="F99" s="96"/>
      <c r="G99" s="96"/>
      <c r="H99" s="97"/>
      <c r="I99" s="91"/>
      <c r="J99" s="91"/>
      <c r="K99" s="91"/>
      <c r="L99" s="92"/>
      <c r="M99" s="93"/>
      <c r="N99" s="94"/>
      <c r="O99" s="20"/>
      <c r="P99" s="21"/>
      <c r="Q99" s="21"/>
      <c r="R99" s="22"/>
      <c r="S99" s="49"/>
      <c r="T99" s="49"/>
      <c r="U99" s="49"/>
      <c r="V99" s="50"/>
      <c r="W99" s="56" t="str">
        <f>IF(AND(F100&lt;&gt;"",F101&lt;&gt;"",I99&lt;&gt;"",I100&lt;&gt;"",I101&lt;&gt;"",L99&lt;&gt;"",L100&lt;&gt;"",O99&lt;&gt;"",F99&lt;&gt;"",C99&lt;&gt;""),MIN(IF(I101=$AE$3,(F99*F100*F101*1.1*$AE$6+O100)*L101,IF(I101=$AE$4,(F99*F100*F101*1.1*$AE$7+O100)*L101,IF(I101=$AE$5,(F99*F100*F101*1.1+O100)*L101+R101,""))),O101,F99*120000*$AE$6*L101+O100),IF(AND(F100="",F101="",I99="",I100="",I101="",L99="",L100="",O99="",F99="",C99="",O100=""),"","Doplňte prázdná pole"))</f>
        <v/>
      </c>
      <c r="X99" s="57"/>
      <c r="Y99" s="58"/>
      <c r="Z99" s="44" t="str">
        <f t="shared" ref="Z99" si="55">IF(AND(I101="DPP/DPČ",O100&lt;&gt;""),"V případě DPP/DPČ je náhrada za nemoc součástí hrubé mzdy, buňku vymažte.","")</f>
        <v/>
      </c>
      <c r="AA99" s="45"/>
      <c r="AB99" s="45"/>
      <c r="AC99" s="45"/>
    </row>
    <row r="100" spans="2:29" s="7" customFormat="1" ht="11.1" customHeight="1" thickBot="1" x14ac:dyDescent="0.25">
      <c r="B100" s="118"/>
      <c r="C100" s="87"/>
      <c r="D100" s="51"/>
      <c r="E100" s="88"/>
      <c r="F100" s="99"/>
      <c r="G100" s="99"/>
      <c r="H100" s="100"/>
      <c r="I100" s="51"/>
      <c r="J100" s="51"/>
      <c r="K100" s="51"/>
      <c r="L100" s="70"/>
      <c r="M100" s="71"/>
      <c r="N100" s="72"/>
      <c r="O100" s="23"/>
      <c r="P100" s="24"/>
      <c r="Q100" s="24"/>
      <c r="R100" s="25"/>
      <c r="S100" s="51"/>
      <c r="T100" s="51"/>
      <c r="U100" s="51"/>
      <c r="V100" s="52"/>
      <c r="W100" s="56"/>
      <c r="X100" s="57"/>
      <c r="Y100" s="58"/>
      <c r="Z100" s="44"/>
      <c r="AA100" s="45"/>
      <c r="AB100" s="45"/>
      <c r="AC100" s="45"/>
    </row>
    <row r="101" spans="2:29" s="7" customFormat="1" ht="11.1" customHeight="1" thickBot="1" x14ac:dyDescent="0.25">
      <c r="B101" s="119"/>
      <c r="C101" s="89"/>
      <c r="D101" s="54"/>
      <c r="E101" s="90"/>
      <c r="F101" s="102"/>
      <c r="G101" s="102"/>
      <c r="H101" s="103"/>
      <c r="I101" s="102"/>
      <c r="J101" s="102"/>
      <c r="K101" s="103"/>
      <c r="L101" s="46" t="str">
        <f t="shared" ref="L101" si="56">IF(OR(L99="",L100=""),"",ROUND(L99/L100,4))</f>
        <v/>
      </c>
      <c r="M101" s="47"/>
      <c r="N101" s="48"/>
      <c r="O101" s="32" t="str">
        <f>IF(OR(L99="",L100=""),"",IF(I101=$AE$3,(O99*$AE$6+O100)*L101,IF(I101=$AE$4,(O99*$AE$7+O100)*L101,IF(I101=$AE$5,O99+O100+R101,""))))</f>
        <v/>
      </c>
      <c r="P101" s="33"/>
      <c r="Q101" s="34"/>
      <c r="R101" s="18"/>
      <c r="S101" s="53"/>
      <c r="T101" s="54"/>
      <c r="U101" s="54"/>
      <c r="V101" s="55"/>
      <c r="W101" s="59"/>
      <c r="X101" s="60"/>
      <c r="Y101" s="61"/>
      <c r="Z101" s="44"/>
      <c r="AA101" s="45"/>
      <c r="AB101" s="45"/>
      <c r="AC101" s="45"/>
    </row>
    <row r="102" spans="2:29" s="7" customFormat="1" ht="11.1" customHeight="1" x14ac:dyDescent="0.2">
      <c r="B102" s="120" t="s">
        <v>59</v>
      </c>
      <c r="C102" s="77"/>
      <c r="D102" s="63"/>
      <c r="E102" s="78"/>
      <c r="F102" s="105"/>
      <c r="G102" s="105"/>
      <c r="H102" s="106"/>
      <c r="I102" s="123"/>
      <c r="J102" s="123"/>
      <c r="K102" s="123"/>
      <c r="L102" s="76"/>
      <c r="M102" s="76"/>
      <c r="N102" s="76"/>
      <c r="O102" s="26"/>
      <c r="P102" s="27"/>
      <c r="Q102" s="27"/>
      <c r="R102" s="28"/>
      <c r="S102" s="63"/>
      <c r="T102" s="63"/>
      <c r="U102" s="63"/>
      <c r="V102" s="64"/>
      <c r="W102" s="56" t="str">
        <f>IF(AND(F103&lt;&gt;"",F104&lt;&gt;"",I102&lt;&gt;"",I103&lt;&gt;"",I104&lt;&gt;"",L102&lt;&gt;"",L103&lt;&gt;"",O102&lt;&gt;"",F102&lt;&gt;"",C102&lt;&gt;""),MIN(IF(I104=$AE$3,(F102*F103*F104*1.1*$AE$6+O103)*L104,IF(I104=$AE$4,(F102*F103*F104*1.1*$AE$7+O103)*L104,IF(I104=$AE$5,(F102*F103*F104*1.1+O103)*L104+R104,""))),O104,F102*120000*$AE$6*L104+O103),IF(AND(F103="",F104="",I102="",I103="",I104="",L102="",L103="",O102="",F102="",C102="",O103=""),"","Doplňte prázdná pole"))</f>
        <v/>
      </c>
      <c r="X102" s="57"/>
      <c r="Y102" s="58"/>
      <c r="Z102" s="44" t="str">
        <f t="shared" ref="Z102" si="57">IF(AND(I104="DPP/DPČ",O103&lt;&gt;""),"V případě DPP/DPČ je náhrada za nemoc součástí hrubé mzdy, buňku vymažte.","")</f>
        <v/>
      </c>
      <c r="AA102" s="45"/>
      <c r="AB102" s="45"/>
      <c r="AC102" s="45"/>
    </row>
    <row r="103" spans="2:29" s="7" customFormat="1" ht="11.1" customHeight="1" thickBot="1" x14ac:dyDescent="0.25">
      <c r="B103" s="121"/>
      <c r="C103" s="79"/>
      <c r="D103" s="65"/>
      <c r="E103" s="80"/>
      <c r="F103" s="108"/>
      <c r="G103" s="108"/>
      <c r="H103" s="109"/>
      <c r="I103" s="65"/>
      <c r="J103" s="65"/>
      <c r="K103" s="65"/>
      <c r="L103" s="62"/>
      <c r="M103" s="62"/>
      <c r="N103" s="62"/>
      <c r="O103" s="29"/>
      <c r="P103" s="30"/>
      <c r="Q103" s="30"/>
      <c r="R103" s="31"/>
      <c r="S103" s="65"/>
      <c r="T103" s="65"/>
      <c r="U103" s="65"/>
      <c r="V103" s="66"/>
      <c r="W103" s="56"/>
      <c r="X103" s="57"/>
      <c r="Y103" s="58"/>
      <c r="Z103" s="44"/>
      <c r="AA103" s="45"/>
      <c r="AB103" s="45"/>
      <c r="AC103" s="45"/>
    </row>
    <row r="104" spans="2:29" s="7" customFormat="1" ht="11.1" customHeight="1" thickBot="1" x14ac:dyDescent="0.25">
      <c r="B104" s="122"/>
      <c r="C104" s="81"/>
      <c r="D104" s="68"/>
      <c r="E104" s="82"/>
      <c r="F104" s="111"/>
      <c r="G104" s="111"/>
      <c r="H104" s="112"/>
      <c r="I104" s="115"/>
      <c r="J104" s="115"/>
      <c r="K104" s="115"/>
      <c r="L104" s="116" t="str">
        <f t="shared" ref="L104" si="58">IF(OR(L102="",L103=""),"",ROUND(L102/L103,4))</f>
        <v/>
      </c>
      <c r="M104" s="116"/>
      <c r="N104" s="46"/>
      <c r="O104" s="32" t="str">
        <f>IF(OR(L102="",L103=""),"",IF(I104=$AE$3,(O102*$AE$6+O103)*L104,IF(I104=$AE$4,(O102*$AE$7+O103)*L104,IF(I104=$AE$5,O102+O103+R104,""))))</f>
        <v/>
      </c>
      <c r="P104" s="33"/>
      <c r="Q104" s="34"/>
      <c r="R104" s="17"/>
      <c r="S104" s="67"/>
      <c r="T104" s="68"/>
      <c r="U104" s="68"/>
      <c r="V104" s="69"/>
      <c r="W104" s="59"/>
      <c r="X104" s="60"/>
      <c r="Y104" s="61"/>
      <c r="Z104" s="44"/>
      <c r="AA104" s="45"/>
      <c r="AB104" s="45"/>
      <c r="AC104" s="45"/>
    </row>
    <row r="105" spans="2:29" s="7" customFormat="1" ht="11.1" customHeight="1" x14ac:dyDescent="0.2">
      <c r="B105" s="117" t="s">
        <v>60</v>
      </c>
      <c r="C105" s="85"/>
      <c r="D105" s="49"/>
      <c r="E105" s="86"/>
      <c r="F105" s="96"/>
      <c r="G105" s="96"/>
      <c r="H105" s="97"/>
      <c r="I105" s="91"/>
      <c r="J105" s="91"/>
      <c r="K105" s="91"/>
      <c r="L105" s="92"/>
      <c r="M105" s="93"/>
      <c r="N105" s="94"/>
      <c r="O105" s="20"/>
      <c r="P105" s="21"/>
      <c r="Q105" s="21"/>
      <c r="R105" s="22"/>
      <c r="S105" s="49"/>
      <c r="T105" s="49"/>
      <c r="U105" s="49"/>
      <c r="V105" s="50"/>
      <c r="W105" s="56" t="str">
        <f>IF(AND(F106&lt;&gt;"",F107&lt;&gt;"",I105&lt;&gt;"",I106&lt;&gt;"",I107&lt;&gt;"",L105&lt;&gt;"",L106&lt;&gt;"",O105&lt;&gt;"",F105&lt;&gt;"",C105&lt;&gt;""),MIN(IF(I107=$AE$3,(F105*F106*F107*1.1*$AE$6+O106)*L107,IF(I107=$AE$4,(F105*F106*F107*1.1*$AE$7+O106)*L107,IF(I107=$AE$5,(F105*F106*F107*1.1+O106)*L107+R107,""))),O107,F105*120000*$AE$6*L107+O106),IF(AND(F106="",F107="",I105="",I106="",I107="",L105="",L106="",O105="",F105="",C105="",O106=""),"","Doplňte prázdná pole"))</f>
        <v/>
      </c>
      <c r="X105" s="57"/>
      <c r="Y105" s="58"/>
      <c r="Z105" s="44" t="str">
        <f t="shared" ref="Z105" si="59">IF(AND(I107="DPP/DPČ",O106&lt;&gt;""),"V případě DPP/DPČ je náhrada za nemoc součástí hrubé mzdy, buňku vymažte.","")</f>
        <v/>
      </c>
      <c r="AA105" s="45"/>
      <c r="AB105" s="45"/>
      <c r="AC105" s="45"/>
    </row>
    <row r="106" spans="2:29" s="7" customFormat="1" ht="11.1" customHeight="1" thickBot="1" x14ac:dyDescent="0.25">
      <c r="B106" s="118"/>
      <c r="C106" s="87"/>
      <c r="D106" s="51"/>
      <c r="E106" s="88"/>
      <c r="F106" s="99"/>
      <c r="G106" s="99"/>
      <c r="H106" s="100"/>
      <c r="I106" s="51"/>
      <c r="J106" s="51"/>
      <c r="K106" s="51"/>
      <c r="L106" s="70"/>
      <c r="M106" s="71"/>
      <c r="N106" s="72"/>
      <c r="O106" s="23"/>
      <c r="P106" s="24"/>
      <c r="Q106" s="24"/>
      <c r="R106" s="25"/>
      <c r="S106" s="51"/>
      <c r="T106" s="51"/>
      <c r="U106" s="51"/>
      <c r="V106" s="52"/>
      <c r="W106" s="56"/>
      <c r="X106" s="57"/>
      <c r="Y106" s="58"/>
      <c r="Z106" s="44"/>
      <c r="AA106" s="45"/>
      <c r="AB106" s="45"/>
      <c r="AC106" s="45"/>
    </row>
    <row r="107" spans="2:29" s="7" customFormat="1" ht="11.1" customHeight="1" thickBot="1" x14ac:dyDescent="0.25">
      <c r="B107" s="119"/>
      <c r="C107" s="89"/>
      <c r="D107" s="54"/>
      <c r="E107" s="90"/>
      <c r="F107" s="102"/>
      <c r="G107" s="102"/>
      <c r="H107" s="103"/>
      <c r="I107" s="102"/>
      <c r="J107" s="102"/>
      <c r="K107" s="103"/>
      <c r="L107" s="46" t="str">
        <f t="shared" ref="L107" si="60">IF(OR(L105="",L106=""),"",ROUND(L105/L106,4))</f>
        <v/>
      </c>
      <c r="M107" s="47"/>
      <c r="N107" s="48"/>
      <c r="O107" s="32" t="str">
        <f>IF(OR(L105="",L106=""),"",IF(I107=$AE$3,(O105*$AE$6+O106)*L107,IF(I107=$AE$4,(O105*$AE$7+O106)*L107,IF(I107=$AE$5,O105+O106+R107,""))))</f>
        <v/>
      </c>
      <c r="P107" s="33"/>
      <c r="Q107" s="34"/>
      <c r="R107" s="18"/>
      <c r="S107" s="53"/>
      <c r="T107" s="54"/>
      <c r="U107" s="54"/>
      <c r="V107" s="55"/>
      <c r="W107" s="59"/>
      <c r="X107" s="60"/>
      <c r="Y107" s="61"/>
      <c r="Z107" s="44"/>
      <c r="AA107" s="45"/>
      <c r="AB107" s="45"/>
      <c r="AC107" s="45"/>
    </row>
    <row r="108" spans="2:29" s="7" customFormat="1" ht="11.1" customHeight="1" x14ac:dyDescent="0.2">
      <c r="B108" s="120" t="s">
        <v>61</v>
      </c>
      <c r="C108" s="77"/>
      <c r="D108" s="63"/>
      <c r="E108" s="78"/>
      <c r="F108" s="105"/>
      <c r="G108" s="105"/>
      <c r="H108" s="106"/>
      <c r="I108" s="123"/>
      <c r="J108" s="123"/>
      <c r="K108" s="123"/>
      <c r="L108" s="76"/>
      <c r="M108" s="76"/>
      <c r="N108" s="76"/>
      <c r="O108" s="26"/>
      <c r="P108" s="27"/>
      <c r="Q108" s="27"/>
      <c r="R108" s="28"/>
      <c r="S108" s="63"/>
      <c r="T108" s="63"/>
      <c r="U108" s="63"/>
      <c r="V108" s="64"/>
      <c r="W108" s="56" t="str">
        <f>IF(AND(F109&lt;&gt;"",F110&lt;&gt;"",I108&lt;&gt;"",I109&lt;&gt;"",I110&lt;&gt;"",L108&lt;&gt;"",L109&lt;&gt;"",O108&lt;&gt;"",F108&lt;&gt;"",C108&lt;&gt;""),MIN(IF(I110=$AE$3,(F108*F109*F110*1.1*$AE$6+O109)*L110,IF(I110=$AE$4,(F108*F109*F110*1.1*$AE$7+O109)*L110,IF(I110=$AE$5,(F108*F109*F110*1.1+O109)*L110+R110,""))),O110,F108*120000*$AE$6*L110+O109),IF(AND(F109="",F110="",I108="",I109="",I110="",L108="",L109="",O108="",F108="",C108="",O109=""),"","Doplňte prázdná pole"))</f>
        <v/>
      </c>
      <c r="X108" s="57"/>
      <c r="Y108" s="58"/>
      <c r="Z108" s="44" t="str">
        <f t="shared" ref="Z108" si="61">IF(AND(I110="DPP/DPČ",O109&lt;&gt;""),"V případě DPP/DPČ je náhrada za nemoc součástí hrubé mzdy, buňku vymažte.","")</f>
        <v/>
      </c>
      <c r="AA108" s="45"/>
      <c r="AB108" s="45"/>
      <c r="AC108" s="45"/>
    </row>
    <row r="109" spans="2:29" s="7" customFormat="1" ht="11.1" customHeight="1" thickBot="1" x14ac:dyDescent="0.25">
      <c r="B109" s="121"/>
      <c r="C109" s="79"/>
      <c r="D109" s="65"/>
      <c r="E109" s="80"/>
      <c r="F109" s="108"/>
      <c r="G109" s="108"/>
      <c r="H109" s="109"/>
      <c r="I109" s="65"/>
      <c r="J109" s="65"/>
      <c r="K109" s="65"/>
      <c r="L109" s="62"/>
      <c r="M109" s="62"/>
      <c r="N109" s="62"/>
      <c r="O109" s="29"/>
      <c r="P109" s="30"/>
      <c r="Q109" s="30"/>
      <c r="R109" s="31"/>
      <c r="S109" s="65"/>
      <c r="T109" s="65"/>
      <c r="U109" s="65"/>
      <c r="V109" s="66"/>
      <c r="W109" s="56"/>
      <c r="X109" s="57"/>
      <c r="Y109" s="58"/>
      <c r="Z109" s="44"/>
      <c r="AA109" s="45"/>
      <c r="AB109" s="45"/>
      <c r="AC109" s="45"/>
    </row>
    <row r="110" spans="2:29" s="7" customFormat="1" ht="11.1" customHeight="1" thickBot="1" x14ac:dyDescent="0.25">
      <c r="B110" s="122"/>
      <c r="C110" s="81"/>
      <c r="D110" s="68"/>
      <c r="E110" s="82"/>
      <c r="F110" s="111"/>
      <c r="G110" s="111"/>
      <c r="H110" s="112"/>
      <c r="I110" s="115"/>
      <c r="J110" s="115"/>
      <c r="K110" s="115"/>
      <c r="L110" s="116" t="str">
        <f t="shared" ref="L110" si="62">IF(OR(L108="",L109=""),"",ROUND(L108/L109,4))</f>
        <v/>
      </c>
      <c r="M110" s="116"/>
      <c r="N110" s="46"/>
      <c r="O110" s="32" t="str">
        <f>IF(OR(L108="",L109=""),"",IF(I110=$AE$3,(O108*$AE$6+O109)*L110,IF(I110=$AE$4,(O108*$AE$7+O109)*L110,IF(I110=$AE$5,O108+O109+R110,""))))</f>
        <v/>
      </c>
      <c r="P110" s="33"/>
      <c r="Q110" s="34"/>
      <c r="R110" s="17"/>
      <c r="S110" s="67"/>
      <c r="T110" s="68"/>
      <c r="U110" s="68"/>
      <c r="V110" s="69"/>
      <c r="W110" s="59"/>
      <c r="X110" s="60"/>
      <c r="Y110" s="61"/>
      <c r="Z110" s="44"/>
      <c r="AA110" s="45"/>
      <c r="AB110" s="45"/>
      <c r="AC110" s="45"/>
    </row>
    <row r="111" spans="2:29" s="7" customFormat="1" ht="11.1" customHeight="1" x14ac:dyDescent="0.2">
      <c r="B111" s="117" t="s">
        <v>62</v>
      </c>
      <c r="C111" s="85"/>
      <c r="D111" s="49"/>
      <c r="E111" s="86"/>
      <c r="F111" s="96"/>
      <c r="G111" s="96"/>
      <c r="H111" s="97"/>
      <c r="I111" s="91"/>
      <c r="J111" s="91"/>
      <c r="K111" s="91"/>
      <c r="L111" s="92"/>
      <c r="M111" s="93"/>
      <c r="N111" s="94"/>
      <c r="O111" s="20"/>
      <c r="P111" s="21"/>
      <c r="Q111" s="21"/>
      <c r="R111" s="22"/>
      <c r="S111" s="49"/>
      <c r="T111" s="49"/>
      <c r="U111" s="49"/>
      <c r="V111" s="50"/>
      <c r="W111" s="56" t="str">
        <f>IF(AND(F112&lt;&gt;"",F113&lt;&gt;"",I111&lt;&gt;"",I112&lt;&gt;"",I113&lt;&gt;"",L111&lt;&gt;"",L112&lt;&gt;"",O111&lt;&gt;"",F111&lt;&gt;"",C111&lt;&gt;""),MIN(IF(I113=$AE$3,(F111*F112*F113*1.1*$AE$6+O112)*L113,IF(I113=$AE$4,(F111*F112*F113*1.1*$AE$7+O112)*L113,IF(I113=$AE$5,(F111*F112*F113*1.1+O112)*L113+R113,""))),O113,F111*120000*$AE$6*L113+O112),IF(AND(F112="",F113="",I111="",I112="",I113="",L111="",L112="",O111="",F111="",C111="",O112=""),"","Doplňte prázdná pole"))</f>
        <v/>
      </c>
      <c r="X111" s="57"/>
      <c r="Y111" s="58"/>
      <c r="Z111" s="44" t="str">
        <f t="shared" ref="Z111" si="63">IF(AND(I113="DPP/DPČ",O112&lt;&gt;""),"V případě DPP/DPČ je náhrada za nemoc součástí hrubé mzdy, buňku vymažte.","")</f>
        <v/>
      </c>
      <c r="AA111" s="45"/>
      <c r="AB111" s="45"/>
      <c r="AC111" s="45"/>
    </row>
    <row r="112" spans="2:29" s="7" customFormat="1" ht="11.1" customHeight="1" thickBot="1" x14ac:dyDescent="0.25">
      <c r="B112" s="118"/>
      <c r="C112" s="87"/>
      <c r="D112" s="51"/>
      <c r="E112" s="88"/>
      <c r="F112" s="99"/>
      <c r="G112" s="99"/>
      <c r="H112" s="100"/>
      <c r="I112" s="51"/>
      <c r="J112" s="51"/>
      <c r="K112" s="51"/>
      <c r="L112" s="70"/>
      <c r="M112" s="71"/>
      <c r="N112" s="72"/>
      <c r="O112" s="23"/>
      <c r="P112" s="24"/>
      <c r="Q112" s="24"/>
      <c r="R112" s="25"/>
      <c r="S112" s="51"/>
      <c r="T112" s="51"/>
      <c r="U112" s="51"/>
      <c r="V112" s="52"/>
      <c r="W112" s="56"/>
      <c r="X112" s="57"/>
      <c r="Y112" s="58"/>
      <c r="Z112" s="44"/>
      <c r="AA112" s="45"/>
      <c r="AB112" s="45"/>
      <c r="AC112" s="45"/>
    </row>
    <row r="113" spans="2:29" s="7" customFormat="1" ht="11.1" customHeight="1" thickBot="1" x14ac:dyDescent="0.25">
      <c r="B113" s="119"/>
      <c r="C113" s="89"/>
      <c r="D113" s="54"/>
      <c r="E113" s="90"/>
      <c r="F113" s="102"/>
      <c r="G113" s="102"/>
      <c r="H113" s="103"/>
      <c r="I113" s="102"/>
      <c r="J113" s="102"/>
      <c r="K113" s="103"/>
      <c r="L113" s="46" t="str">
        <f t="shared" ref="L113" si="64">IF(OR(L111="",L112=""),"",ROUND(L111/L112,4))</f>
        <v/>
      </c>
      <c r="M113" s="47"/>
      <c r="N113" s="48"/>
      <c r="O113" s="32" t="str">
        <f>IF(OR(L111="",L112=""),"",IF(I113=$AE$3,(O111*$AE$6+O112)*L113,IF(I113=$AE$4,(O111*$AE$7+O112)*L113,IF(I113=$AE$5,O111+O112+R113,""))))</f>
        <v/>
      </c>
      <c r="P113" s="33"/>
      <c r="Q113" s="34"/>
      <c r="R113" s="18"/>
      <c r="S113" s="53"/>
      <c r="T113" s="54"/>
      <c r="U113" s="54"/>
      <c r="V113" s="55"/>
      <c r="W113" s="59"/>
      <c r="X113" s="60"/>
      <c r="Y113" s="61"/>
      <c r="Z113" s="44"/>
      <c r="AA113" s="45"/>
      <c r="AB113" s="45"/>
      <c r="AC113" s="45"/>
    </row>
    <row r="114" spans="2:29" s="7" customFormat="1" ht="11.1" customHeight="1" x14ac:dyDescent="0.2">
      <c r="B114" s="120" t="s">
        <v>63</v>
      </c>
      <c r="C114" s="77"/>
      <c r="D114" s="63"/>
      <c r="E114" s="78"/>
      <c r="F114" s="105"/>
      <c r="G114" s="105"/>
      <c r="H114" s="106"/>
      <c r="I114" s="123"/>
      <c r="J114" s="123"/>
      <c r="K114" s="123"/>
      <c r="L114" s="76"/>
      <c r="M114" s="76"/>
      <c r="N114" s="76"/>
      <c r="O114" s="26"/>
      <c r="P114" s="27"/>
      <c r="Q114" s="27"/>
      <c r="R114" s="28"/>
      <c r="S114" s="63"/>
      <c r="T114" s="63"/>
      <c r="U114" s="63"/>
      <c r="V114" s="64"/>
      <c r="W114" s="56" t="str">
        <f>IF(AND(F115&lt;&gt;"",F116&lt;&gt;"",I114&lt;&gt;"",I115&lt;&gt;"",I116&lt;&gt;"",L114&lt;&gt;"",L115&lt;&gt;"",O114&lt;&gt;"",F114&lt;&gt;"",C114&lt;&gt;""),MIN(IF(I116=$AE$3,(F114*F115*F116*1.1*$AE$6+O115)*L116,IF(I116=$AE$4,(F114*F115*F116*1.1*$AE$7+O115)*L116,IF(I116=$AE$5,(F114*F115*F116*1.1+O115)*L116+R116,""))),O116,F114*120000*$AE$6*L116+O115),IF(AND(F115="",F116="",I114="",I115="",I116="",L114="",L115="",O114="",F114="",C114="",O115=""),"","Doplňte prázdná pole"))</f>
        <v/>
      </c>
      <c r="X114" s="57"/>
      <c r="Y114" s="58"/>
      <c r="Z114" s="44" t="str">
        <f t="shared" ref="Z114" si="65">IF(AND(I116="DPP/DPČ",O115&lt;&gt;""),"V případě DPP/DPČ je náhrada za nemoc součástí hrubé mzdy, buňku vymažte.","")</f>
        <v/>
      </c>
      <c r="AA114" s="45"/>
      <c r="AB114" s="45"/>
      <c r="AC114" s="45"/>
    </row>
    <row r="115" spans="2:29" s="7" customFormat="1" ht="11.1" customHeight="1" thickBot="1" x14ac:dyDescent="0.25">
      <c r="B115" s="121"/>
      <c r="C115" s="79"/>
      <c r="D115" s="65"/>
      <c r="E115" s="80"/>
      <c r="F115" s="108"/>
      <c r="G115" s="108"/>
      <c r="H115" s="109"/>
      <c r="I115" s="65"/>
      <c r="J115" s="65"/>
      <c r="K115" s="65"/>
      <c r="L115" s="62"/>
      <c r="M115" s="62"/>
      <c r="N115" s="62"/>
      <c r="O115" s="29"/>
      <c r="P115" s="30"/>
      <c r="Q115" s="30"/>
      <c r="R115" s="31"/>
      <c r="S115" s="65"/>
      <c r="T115" s="65"/>
      <c r="U115" s="65"/>
      <c r="V115" s="66"/>
      <c r="W115" s="56"/>
      <c r="X115" s="57"/>
      <c r="Y115" s="58"/>
      <c r="Z115" s="44"/>
      <c r="AA115" s="45"/>
      <c r="AB115" s="45"/>
      <c r="AC115" s="45"/>
    </row>
    <row r="116" spans="2:29" s="7" customFormat="1" ht="11.1" customHeight="1" thickBot="1" x14ac:dyDescent="0.25">
      <c r="B116" s="122"/>
      <c r="C116" s="81"/>
      <c r="D116" s="68"/>
      <c r="E116" s="82"/>
      <c r="F116" s="111"/>
      <c r="G116" s="111"/>
      <c r="H116" s="112"/>
      <c r="I116" s="115"/>
      <c r="J116" s="115"/>
      <c r="K116" s="115"/>
      <c r="L116" s="116" t="str">
        <f t="shared" ref="L116" si="66">IF(OR(L114="",L115=""),"",ROUND(L114/L115,4))</f>
        <v/>
      </c>
      <c r="M116" s="116"/>
      <c r="N116" s="46"/>
      <c r="O116" s="32" t="str">
        <f>IF(OR(L114="",L115=""),"",IF(I116=$AE$3,(O114*$AE$6+O115)*L116,IF(I116=$AE$4,(O114*$AE$7+O115)*L116,IF(I116=$AE$5,O114+O115+R116,""))))</f>
        <v/>
      </c>
      <c r="P116" s="33"/>
      <c r="Q116" s="34"/>
      <c r="R116" s="17"/>
      <c r="S116" s="67"/>
      <c r="T116" s="68"/>
      <c r="U116" s="68"/>
      <c r="V116" s="69"/>
      <c r="W116" s="59"/>
      <c r="X116" s="60"/>
      <c r="Y116" s="61"/>
      <c r="Z116" s="44"/>
      <c r="AA116" s="45"/>
      <c r="AB116" s="45"/>
      <c r="AC116" s="45"/>
    </row>
    <row r="117" spans="2:29" s="7" customFormat="1" ht="11.1" customHeight="1" x14ac:dyDescent="0.2">
      <c r="B117" s="117" t="s">
        <v>64</v>
      </c>
      <c r="C117" s="85"/>
      <c r="D117" s="49"/>
      <c r="E117" s="86"/>
      <c r="F117" s="96"/>
      <c r="G117" s="96"/>
      <c r="H117" s="97"/>
      <c r="I117" s="91"/>
      <c r="J117" s="91"/>
      <c r="K117" s="91"/>
      <c r="L117" s="92"/>
      <c r="M117" s="93"/>
      <c r="N117" s="94"/>
      <c r="O117" s="20"/>
      <c r="P117" s="21"/>
      <c r="Q117" s="21"/>
      <c r="R117" s="22"/>
      <c r="S117" s="49"/>
      <c r="T117" s="49"/>
      <c r="U117" s="49"/>
      <c r="V117" s="50"/>
      <c r="W117" s="56" t="str">
        <f>IF(AND(F118&lt;&gt;"",F119&lt;&gt;"",I117&lt;&gt;"",I118&lt;&gt;"",I119&lt;&gt;"",L117&lt;&gt;"",L118&lt;&gt;"",O117&lt;&gt;"",F117&lt;&gt;"",C117&lt;&gt;""),MIN(IF(I119=$AE$3,(F117*F118*F119*1.1*$AE$6+O118)*L119,IF(I119=$AE$4,(F117*F118*F119*1.1*$AE$7+O118)*L119,IF(I119=$AE$5,(F117*F118*F119*1.1+O118)*L119+R119,""))),O119,F117*120000*$AE$6*L119+O118),IF(AND(F118="",F119="",I117="",I118="",I119="",L117="",L118="",O117="",F117="",C117="",O118=""),"","Doplňte prázdná pole"))</f>
        <v/>
      </c>
      <c r="X117" s="57"/>
      <c r="Y117" s="58"/>
      <c r="Z117" s="44" t="str">
        <f t="shared" ref="Z117" si="67">IF(AND(I119="DPP/DPČ",O118&lt;&gt;""),"V případě DPP/DPČ je náhrada za nemoc součástí hrubé mzdy, buňku vymažte.","")</f>
        <v/>
      </c>
      <c r="AA117" s="45"/>
      <c r="AB117" s="45"/>
      <c r="AC117" s="45"/>
    </row>
    <row r="118" spans="2:29" s="7" customFormat="1" ht="11.1" customHeight="1" thickBot="1" x14ac:dyDescent="0.25">
      <c r="B118" s="118"/>
      <c r="C118" s="87"/>
      <c r="D118" s="51"/>
      <c r="E118" s="88"/>
      <c r="F118" s="99"/>
      <c r="G118" s="99"/>
      <c r="H118" s="100"/>
      <c r="I118" s="51"/>
      <c r="J118" s="51"/>
      <c r="K118" s="51"/>
      <c r="L118" s="70"/>
      <c r="M118" s="71"/>
      <c r="N118" s="72"/>
      <c r="O118" s="23"/>
      <c r="P118" s="24"/>
      <c r="Q118" s="24"/>
      <c r="R118" s="25"/>
      <c r="S118" s="51"/>
      <c r="T118" s="51"/>
      <c r="U118" s="51"/>
      <c r="V118" s="52"/>
      <c r="W118" s="56"/>
      <c r="X118" s="57"/>
      <c r="Y118" s="58"/>
      <c r="Z118" s="44"/>
      <c r="AA118" s="45"/>
      <c r="AB118" s="45"/>
      <c r="AC118" s="45"/>
    </row>
    <row r="119" spans="2:29" s="7" customFormat="1" ht="11.1" customHeight="1" thickBot="1" x14ac:dyDescent="0.25">
      <c r="B119" s="119"/>
      <c r="C119" s="89"/>
      <c r="D119" s="54"/>
      <c r="E119" s="90"/>
      <c r="F119" s="102"/>
      <c r="G119" s="102"/>
      <c r="H119" s="103"/>
      <c r="I119" s="102"/>
      <c r="J119" s="102"/>
      <c r="K119" s="103"/>
      <c r="L119" s="46" t="str">
        <f t="shared" ref="L119" si="68">IF(OR(L117="",L118=""),"",ROUND(L117/L118,4))</f>
        <v/>
      </c>
      <c r="M119" s="47"/>
      <c r="N119" s="48"/>
      <c r="O119" s="32" t="str">
        <f>IF(OR(L117="",L118=""),"",IF(I119=$AE$3,(O117*$AE$6+O118)*L119,IF(I119=$AE$4,(O117*$AE$7+O118)*L119,IF(I119=$AE$5,O117+O118+R119,""))))</f>
        <v/>
      </c>
      <c r="P119" s="33"/>
      <c r="Q119" s="34"/>
      <c r="R119" s="18"/>
      <c r="S119" s="53"/>
      <c r="T119" s="54"/>
      <c r="U119" s="54"/>
      <c r="V119" s="55"/>
      <c r="W119" s="59"/>
      <c r="X119" s="60"/>
      <c r="Y119" s="61"/>
      <c r="Z119" s="44"/>
      <c r="AA119" s="45"/>
      <c r="AB119" s="45"/>
      <c r="AC119" s="45"/>
    </row>
    <row r="120" spans="2:29" s="7" customFormat="1" ht="11.1" customHeight="1" x14ac:dyDescent="0.2">
      <c r="B120" s="120" t="s">
        <v>65</v>
      </c>
      <c r="C120" s="77"/>
      <c r="D120" s="63"/>
      <c r="E120" s="78"/>
      <c r="F120" s="105"/>
      <c r="G120" s="105"/>
      <c r="H120" s="106"/>
      <c r="I120" s="123"/>
      <c r="J120" s="123"/>
      <c r="K120" s="123"/>
      <c r="L120" s="76"/>
      <c r="M120" s="76"/>
      <c r="N120" s="76"/>
      <c r="O120" s="26"/>
      <c r="P120" s="27"/>
      <c r="Q120" s="27"/>
      <c r="R120" s="28"/>
      <c r="S120" s="63"/>
      <c r="T120" s="63"/>
      <c r="U120" s="63"/>
      <c r="V120" s="64"/>
      <c r="W120" s="56" t="str">
        <f>IF(AND(F121&lt;&gt;"",F122&lt;&gt;"",I120&lt;&gt;"",I121&lt;&gt;"",I122&lt;&gt;"",L120&lt;&gt;"",L121&lt;&gt;"",O120&lt;&gt;"",F120&lt;&gt;"",C120&lt;&gt;""),MIN(IF(I122=$AE$3,(F120*F121*F122*1.1*$AE$6+O121)*L122,IF(I122=$AE$4,(F120*F121*F122*1.1*$AE$7+O121)*L122,IF(I122=$AE$5,(F120*F121*F122*1.1+O121)*L122+R122,""))),O122,F120*120000*$AE$6*L122+O121),IF(AND(F121="",F122="",I120="",I121="",I122="",L120="",L121="",O120="",F120="",C120="",O121=""),"","Doplňte prázdná pole"))</f>
        <v/>
      </c>
      <c r="X120" s="57"/>
      <c r="Y120" s="58"/>
      <c r="Z120" s="44" t="str">
        <f t="shared" ref="Z120" si="69">IF(AND(I122="DPP/DPČ",O121&lt;&gt;""),"V případě DPP/DPČ je náhrada za nemoc součástí hrubé mzdy, buňku vymažte.","")</f>
        <v/>
      </c>
      <c r="AA120" s="45"/>
      <c r="AB120" s="45"/>
      <c r="AC120" s="45"/>
    </row>
    <row r="121" spans="2:29" s="7" customFormat="1" ht="11.1" customHeight="1" thickBot="1" x14ac:dyDescent="0.25">
      <c r="B121" s="121"/>
      <c r="C121" s="79"/>
      <c r="D121" s="65"/>
      <c r="E121" s="80"/>
      <c r="F121" s="108"/>
      <c r="G121" s="108"/>
      <c r="H121" s="109"/>
      <c r="I121" s="65"/>
      <c r="J121" s="65"/>
      <c r="K121" s="65"/>
      <c r="L121" s="62"/>
      <c r="M121" s="62"/>
      <c r="N121" s="62"/>
      <c r="O121" s="29"/>
      <c r="P121" s="30"/>
      <c r="Q121" s="30"/>
      <c r="R121" s="31"/>
      <c r="S121" s="65"/>
      <c r="T121" s="65"/>
      <c r="U121" s="65"/>
      <c r="V121" s="66"/>
      <c r="W121" s="56"/>
      <c r="X121" s="57"/>
      <c r="Y121" s="58"/>
      <c r="Z121" s="44"/>
      <c r="AA121" s="45"/>
      <c r="AB121" s="45"/>
      <c r="AC121" s="45"/>
    </row>
    <row r="122" spans="2:29" s="7" customFormat="1" ht="11.1" customHeight="1" thickBot="1" x14ac:dyDescent="0.25">
      <c r="B122" s="122"/>
      <c r="C122" s="81"/>
      <c r="D122" s="68"/>
      <c r="E122" s="82"/>
      <c r="F122" s="111"/>
      <c r="G122" s="111"/>
      <c r="H122" s="112"/>
      <c r="I122" s="115"/>
      <c r="J122" s="115"/>
      <c r="K122" s="115"/>
      <c r="L122" s="116" t="str">
        <f t="shared" ref="L122" si="70">IF(OR(L120="",L121=""),"",ROUND(L120/L121,4))</f>
        <v/>
      </c>
      <c r="M122" s="116"/>
      <c r="N122" s="46"/>
      <c r="O122" s="32" t="str">
        <f>IF(OR(L120="",L121=""),"",IF(I122=$AE$3,(O120*$AE$6+O121)*L122,IF(I122=$AE$4,(O120*$AE$7+O121)*L122,IF(I122=$AE$5,O120+O121+R122,""))))</f>
        <v/>
      </c>
      <c r="P122" s="33"/>
      <c r="Q122" s="34"/>
      <c r="R122" s="17"/>
      <c r="S122" s="67"/>
      <c r="T122" s="68"/>
      <c r="U122" s="68"/>
      <c r="V122" s="69"/>
      <c r="W122" s="59"/>
      <c r="X122" s="60"/>
      <c r="Y122" s="61"/>
      <c r="Z122" s="44"/>
      <c r="AA122" s="45"/>
      <c r="AB122" s="45"/>
      <c r="AC122" s="45"/>
    </row>
    <row r="123" spans="2:29" s="7" customFormat="1" ht="11.1" customHeight="1" x14ac:dyDescent="0.2">
      <c r="B123" s="117" t="s">
        <v>66</v>
      </c>
      <c r="C123" s="85"/>
      <c r="D123" s="49"/>
      <c r="E123" s="86"/>
      <c r="F123" s="96"/>
      <c r="G123" s="96"/>
      <c r="H123" s="97"/>
      <c r="I123" s="91"/>
      <c r="J123" s="91"/>
      <c r="K123" s="91"/>
      <c r="L123" s="92"/>
      <c r="M123" s="93"/>
      <c r="N123" s="94"/>
      <c r="O123" s="20"/>
      <c r="P123" s="21"/>
      <c r="Q123" s="21"/>
      <c r="R123" s="22"/>
      <c r="S123" s="49"/>
      <c r="T123" s="49"/>
      <c r="U123" s="49"/>
      <c r="V123" s="50"/>
      <c r="W123" s="56" t="str">
        <f>IF(AND(F124&lt;&gt;"",F125&lt;&gt;"",I123&lt;&gt;"",I124&lt;&gt;"",I125&lt;&gt;"",L123&lt;&gt;"",L124&lt;&gt;"",O123&lt;&gt;"",F123&lt;&gt;"",C123&lt;&gt;""),MIN(IF(I125=$AE$3,(F123*F124*F125*1.1*$AE$6+O124)*L125,IF(I125=$AE$4,(F123*F124*F125*1.1*$AE$7+O124)*L125,IF(I125=$AE$5,(F123*F124*F125*1.1+O124)*L125+R125,""))),O125,F123*120000*$AE$6*L125+O124),IF(AND(F124="",F125="",I123="",I124="",I125="",L123="",L124="",O123="",F123="",C123="",O124=""),"","Doplňte prázdná pole"))</f>
        <v/>
      </c>
      <c r="X123" s="57"/>
      <c r="Y123" s="58"/>
      <c r="Z123" s="44" t="str">
        <f t="shared" ref="Z123" si="71">IF(AND(I125="DPP/DPČ",O124&lt;&gt;""),"V případě DPP/DPČ je náhrada za nemoc součástí hrubé mzdy, buňku vymažte.","")</f>
        <v/>
      </c>
      <c r="AA123" s="45"/>
      <c r="AB123" s="45"/>
      <c r="AC123" s="45"/>
    </row>
    <row r="124" spans="2:29" s="7" customFormat="1" ht="11.1" customHeight="1" thickBot="1" x14ac:dyDescent="0.25">
      <c r="B124" s="118"/>
      <c r="C124" s="87"/>
      <c r="D124" s="51"/>
      <c r="E124" s="88"/>
      <c r="F124" s="99"/>
      <c r="G124" s="99"/>
      <c r="H124" s="100"/>
      <c r="I124" s="51"/>
      <c r="J124" s="51"/>
      <c r="K124" s="51"/>
      <c r="L124" s="70"/>
      <c r="M124" s="71"/>
      <c r="N124" s="72"/>
      <c r="O124" s="23"/>
      <c r="P124" s="24"/>
      <c r="Q124" s="24"/>
      <c r="R124" s="25"/>
      <c r="S124" s="51"/>
      <c r="T124" s="51"/>
      <c r="U124" s="51"/>
      <c r="V124" s="52"/>
      <c r="W124" s="56"/>
      <c r="X124" s="57"/>
      <c r="Y124" s="58"/>
      <c r="Z124" s="44"/>
      <c r="AA124" s="45"/>
      <c r="AB124" s="45"/>
      <c r="AC124" s="45"/>
    </row>
    <row r="125" spans="2:29" s="7" customFormat="1" ht="11.1" customHeight="1" thickBot="1" x14ac:dyDescent="0.25">
      <c r="B125" s="119"/>
      <c r="C125" s="89"/>
      <c r="D125" s="54"/>
      <c r="E125" s="90"/>
      <c r="F125" s="102"/>
      <c r="G125" s="102"/>
      <c r="H125" s="103"/>
      <c r="I125" s="102"/>
      <c r="J125" s="102"/>
      <c r="K125" s="103"/>
      <c r="L125" s="46" t="str">
        <f t="shared" ref="L125" si="72">IF(OR(L123="",L124=""),"",ROUND(L123/L124,4))</f>
        <v/>
      </c>
      <c r="M125" s="47"/>
      <c r="N125" s="48"/>
      <c r="O125" s="32" t="str">
        <f>IF(OR(L123="",L124=""),"",IF(I125=$AE$3,(O123*$AE$6+O124)*L125,IF(I125=$AE$4,(O123*$AE$7+O124)*L125,IF(I125=$AE$5,O123+O124+R125,""))))</f>
        <v/>
      </c>
      <c r="P125" s="33"/>
      <c r="Q125" s="34"/>
      <c r="R125" s="18"/>
      <c r="S125" s="53"/>
      <c r="T125" s="54"/>
      <c r="U125" s="54"/>
      <c r="V125" s="55"/>
      <c r="W125" s="59"/>
      <c r="X125" s="60"/>
      <c r="Y125" s="61"/>
      <c r="Z125" s="44"/>
      <c r="AA125" s="45"/>
      <c r="AB125" s="45"/>
      <c r="AC125" s="45"/>
    </row>
    <row r="126" spans="2:29" s="7" customFormat="1" ht="11.1" customHeight="1" x14ac:dyDescent="0.2">
      <c r="B126" s="120" t="s">
        <v>67</v>
      </c>
      <c r="C126" s="77"/>
      <c r="D126" s="63"/>
      <c r="E126" s="78"/>
      <c r="F126" s="105"/>
      <c r="G126" s="105"/>
      <c r="H126" s="106"/>
      <c r="I126" s="123"/>
      <c r="J126" s="123"/>
      <c r="K126" s="123"/>
      <c r="L126" s="76"/>
      <c r="M126" s="76"/>
      <c r="N126" s="76"/>
      <c r="O126" s="26"/>
      <c r="P126" s="27"/>
      <c r="Q126" s="27"/>
      <c r="R126" s="28"/>
      <c r="S126" s="63"/>
      <c r="T126" s="63"/>
      <c r="U126" s="63"/>
      <c r="V126" s="64"/>
      <c r="W126" s="56" t="str">
        <f>IF(AND(F127&lt;&gt;"",F128&lt;&gt;"",I126&lt;&gt;"",I127&lt;&gt;"",I128&lt;&gt;"",L126&lt;&gt;"",L127&lt;&gt;"",O126&lt;&gt;"",F126&lt;&gt;"",C126&lt;&gt;""),MIN(IF(I128=$AE$3,(F126*F127*F128*1.1*$AE$6+O127)*L128,IF(I128=$AE$4,(F126*F127*F128*1.1*$AE$7+O127)*L128,IF(I128=$AE$5,(F126*F127*F128*1.1+O127)*L128+R128,""))),O128,F126*120000*$AE$6*L128+O127),IF(AND(F127="",F128="",I126="",I127="",I128="",L126="",L127="",O126="",F126="",C126="",O127=""),"","Doplňte prázdná pole"))</f>
        <v/>
      </c>
      <c r="X126" s="57"/>
      <c r="Y126" s="58"/>
      <c r="Z126" s="44" t="str">
        <f t="shared" ref="Z126" si="73">IF(AND(I128="DPP/DPČ",O127&lt;&gt;""),"V případě DPP/DPČ je náhrada za nemoc součástí hrubé mzdy, buňku vymažte.","")</f>
        <v/>
      </c>
      <c r="AA126" s="45"/>
      <c r="AB126" s="45"/>
      <c r="AC126" s="45"/>
    </row>
    <row r="127" spans="2:29" s="7" customFormat="1" ht="11.1" customHeight="1" thickBot="1" x14ac:dyDescent="0.25">
      <c r="B127" s="121"/>
      <c r="C127" s="79"/>
      <c r="D127" s="65"/>
      <c r="E127" s="80"/>
      <c r="F127" s="108"/>
      <c r="G127" s="108"/>
      <c r="H127" s="109"/>
      <c r="I127" s="65"/>
      <c r="J127" s="65"/>
      <c r="K127" s="65"/>
      <c r="L127" s="62"/>
      <c r="M127" s="62"/>
      <c r="N127" s="62"/>
      <c r="O127" s="29"/>
      <c r="P127" s="30"/>
      <c r="Q127" s="30"/>
      <c r="R127" s="31"/>
      <c r="S127" s="65"/>
      <c r="T127" s="65"/>
      <c r="U127" s="65"/>
      <c r="V127" s="66"/>
      <c r="W127" s="56"/>
      <c r="X127" s="57"/>
      <c r="Y127" s="58"/>
      <c r="Z127" s="44"/>
      <c r="AA127" s="45"/>
      <c r="AB127" s="45"/>
      <c r="AC127" s="45"/>
    </row>
    <row r="128" spans="2:29" s="7" customFormat="1" ht="11.1" customHeight="1" thickBot="1" x14ac:dyDescent="0.25">
      <c r="B128" s="122"/>
      <c r="C128" s="81"/>
      <c r="D128" s="68"/>
      <c r="E128" s="82"/>
      <c r="F128" s="111"/>
      <c r="G128" s="111"/>
      <c r="H128" s="112"/>
      <c r="I128" s="115"/>
      <c r="J128" s="115"/>
      <c r="K128" s="115"/>
      <c r="L128" s="116" t="str">
        <f t="shared" ref="L128" si="74">IF(OR(L126="",L127=""),"",ROUND(L126/L127,4))</f>
        <v/>
      </c>
      <c r="M128" s="116"/>
      <c r="N128" s="46"/>
      <c r="O128" s="32" t="str">
        <f>IF(OR(L126="",L127=""),"",IF(I128=$AE$3,(O126*$AE$6+O127)*L128,IF(I128=$AE$4,(O126*$AE$7+O127)*L128,IF(I128=$AE$5,O126+O127+R128,""))))</f>
        <v/>
      </c>
      <c r="P128" s="33"/>
      <c r="Q128" s="34"/>
      <c r="R128" s="17"/>
      <c r="S128" s="67"/>
      <c r="T128" s="68"/>
      <c r="U128" s="68"/>
      <c r="V128" s="69"/>
      <c r="W128" s="59"/>
      <c r="X128" s="60"/>
      <c r="Y128" s="61"/>
      <c r="Z128" s="44"/>
      <c r="AA128" s="45"/>
      <c r="AB128" s="45"/>
      <c r="AC128" s="45"/>
    </row>
    <row r="129" spans="2:29" s="7" customFormat="1" ht="11.1" customHeight="1" x14ac:dyDescent="0.2">
      <c r="B129" s="117" t="s">
        <v>68</v>
      </c>
      <c r="C129" s="85"/>
      <c r="D129" s="49"/>
      <c r="E129" s="86"/>
      <c r="F129" s="96"/>
      <c r="G129" s="96"/>
      <c r="H129" s="97"/>
      <c r="I129" s="91"/>
      <c r="J129" s="91"/>
      <c r="K129" s="91"/>
      <c r="L129" s="92"/>
      <c r="M129" s="93"/>
      <c r="N129" s="94"/>
      <c r="O129" s="20"/>
      <c r="P129" s="21"/>
      <c r="Q129" s="21"/>
      <c r="R129" s="22"/>
      <c r="S129" s="49"/>
      <c r="T129" s="49"/>
      <c r="U129" s="49"/>
      <c r="V129" s="50"/>
      <c r="W129" s="56" t="str">
        <f>IF(AND(F130&lt;&gt;"",F131&lt;&gt;"",I129&lt;&gt;"",I130&lt;&gt;"",I131&lt;&gt;"",L129&lt;&gt;"",L130&lt;&gt;"",O129&lt;&gt;"",F129&lt;&gt;"",C129&lt;&gt;""),MIN(IF(I131=$AE$3,(F129*F130*F131*1.1*$AE$6+O130)*L131,IF(I131=$AE$4,(F129*F130*F131*1.1*$AE$7+O130)*L131,IF(I131=$AE$5,(F129*F130*F131*1.1+O130)*L131+R131,""))),O131,F129*120000*$AE$6*L131+O130),IF(AND(F130="",F131="",I129="",I130="",I131="",L129="",L130="",O129="",F129="",C129="",O130=""),"","Doplňte prázdná pole"))</f>
        <v/>
      </c>
      <c r="X129" s="57"/>
      <c r="Y129" s="58"/>
      <c r="Z129" s="44" t="str">
        <f t="shared" ref="Z129" si="75">IF(AND(I131="DPP/DPČ",O130&lt;&gt;""),"V případě DPP/DPČ je náhrada za nemoc součástí hrubé mzdy, buňku vymažte.","")</f>
        <v/>
      </c>
      <c r="AA129" s="45"/>
      <c r="AB129" s="45"/>
      <c r="AC129" s="45"/>
    </row>
    <row r="130" spans="2:29" s="7" customFormat="1" ht="11.1" customHeight="1" thickBot="1" x14ac:dyDescent="0.25">
      <c r="B130" s="118"/>
      <c r="C130" s="87"/>
      <c r="D130" s="51"/>
      <c r="E130" s="88"/>
      <c r="F130" s="99"/>
      <c r="G130" s="99"/>
      <c r="H130" s="100"/>
      <c r="I130" s="51"/>
      <c r="J130" s="51"/>
      <c r="K130" s="51"/>
      <c r="L130" s="70"/>
      <c r="M130" s="71"/>
      <c r="N130" s="72"/>
      <c r="O130" s="23"/>
      <c r="P130" s="24"/>
      <c r="Q130" s="24"/>
      <c r="R130" s="25"/>
      <c r="S130" s="51"/>
      <c r="T130" s="51"/>
      <c r="U130" s="51"/>
      <c r="V130" s="52"/>
      <c r="W130" s="56"/>
      <c r="X130" s="57"/>
      <c r="Y130" s="58"/>
      <c r="Z130" s="44"/>
      <c r="AA130" s="45"/>
      <c r="AB130" s="45"/>
      <c r="AC130" s="45"/>
    </row>
    <row r="131" spans="2:29" s="7" customFormat="1" ht="11.1" customHeight="1" thickBot="1" x14ac:dyDescent="0.25">
      <c r="B131" s="119"/>
      <c r="C131" s="89"/>
      <c r="D131" s="54"/>
      <c r="E131" s="90"/>
      <c r="F131" s="102"/>
      <c r="G131" s="102"/>
      <c r="H131" s="103"/>
      <c r="I131" s="102"/>
      <c r="J131" s="102"/>
      <c r="K131" s="103"/>
      <c r="L131" s="46" t="str">
        <f t="shared" ref="L131" si="76">IF(OR(L129="",L130=""),"",ROUND(L129/L130,4))</f>
        <v/>
      </c>
      <c r="M131" s="47"/>
      <c r="N131" s="48"/>
      <c r="O131" s="32" t="str">
        <f>IF(OR(L129="",L130=""),"",IF(I131=$AE$3,(O129*$AE$6+O130)*L131,IF(I131=$AE$4,(O129*$AE$7+O130)*L131,IF(I131=$AE$5,O129+O130+R131,""))))</f>
        <v/>
      </c>
      <c r="P131" s="33"/>
      <c r="Q131" s="34"/>
      <c r="R131" s="18"/>
      <c r="S131" s="53"/>
      <c r="T131" s="54"/>
      <c r="U131" s="54"/>
      <c r="V131" s="55"/>
      <c r="W131" s="59"/>
      <c r="X131" s="60"/>
      <c r="Y131" s="61"/>
      <c r="Z131" s="44"/>
      <c r="AA131" s="45"/>
      <c r="AB131" s="45"/>
      <c r="AC131" s="45"/>
    </row>
    <row r="132" spans="2:29" s="7" customFormat="1" ht="11.1" customHeight="1" x14ac:dyDescent="0.2">
      <c r="B132" s="120" t="s">
        <v>69</v>
      </c>
      <c r="C132" s="77"/>
      <c r="D132" s="63"/>
      <c r="E132" s="78"/>
      <c r="F132" s="105"/>
      <c r="G132" s="105"/>
      <c r="H132" s="106"/>
      <c r="I132" s="123"/>
      <c r="J132" s="123"/>
      <c r="K132" s="123"/>
      <c r="L132" s="76"/>
      <c r="M132" s="76"/>
      <c r="N132" s="76"/>
      <c r="O132" s="26"/>
      <c r="P132" s="27"/>
      <c r="Q132" s="27"/>
      <c r="R132" s="28"/>
      <c r="S132" s="63"/>
      <c r="T132" s="63"/>
      <c r="U132" s="63"/>
      <c r="V132" s="64"/>
      <c r="W132" s="56" t="str">
        <f>IF(AND(F133&lt;&gt;"",F134&lt;&gt;"",I132&lt;&gt;"",I133&lt;&gt;"",I134&lt;&gt;"",L132&lt;&gt;"",L133&lt;&gt;"",O132&lt;&gt;"",F132&lt;&gt;"",C132&lt;&gt;""),MIN(IF(I134=$AE$3,(F132*F133*F134*1.1*$AE$6+O133)*L134,IF(I134=$AE$4,(F132*F133*F134*1.1*$AE$7+O133)*L134,IF(I134=$AE$5,(F132*F133*F134*1.1+O133)*L134+R134,""))),O134,F132*120000*$AE$6*L134+O133),IF(AND(F133="",F134="",I132="",I133="",I134="",L132="",L133="",O132="",F132="",C132="",O133=""),"","Doplňte prázdná pole"))</f>
        <v/>
      </c>
      <c r="X132" s="57"/>
      <c r="Y132" s="58"/>
      <c r="Z132" s="44" t="str">
        <f t="shared" ref="Z132" si="77">IF(AND(I134="DPP/DPČ",O133&lt;&gt;""),"V případě DPP/DPČ je náhrada za nemoc součástí hrubé mzdy, buňku vymažte.","")</f>
        <v/>
      </c>
      <c r="AA132" s="45"/>
      <c r="AB132" s="45"/>
      <c r="AC132" s="45"/>
    </row>
    <row r="133" spans="2:29" s="7" customFormat="1" ht="11.1" customHeight="1" thickBot="1" x14ac:dyDescent="0.25">
      <c r="B133" s="121"/>
      <c r="C133" s="79"/>
      <c r="D133" s="65"/>
      <c r="E133" s="80"/>
      <c r="F133" s="108"/>
      <c r="G133" s="108"/>
      <c r="H133" s="109"/>
      <c r="I133" s="65"/>
      <c r="J133" s="65"/>
      <c r="K133" s="65"/>
      <c r="L133" s="62"/>
      <c r="M133" s="62"/>
      <c r="N133" s="62"/>
      <c r="O133" s="29"/>
      <c r="P133" s="30"/>
      <c r="Q133" s="30"/>
      <c r="R133" s="31"/>
      <c r="S133" s="65"/>
      <c r="T133" s="65"/>
      <c r="U133" s="65"/>
      <c r="V133" s="66"/>
      <c r="W133" s="56"/>
      <c r="X133" s="57"/>
      <c r="Y133" s="58"/>
      <c r="Z133" s="44"/>
      <c r="AA133" s="45"/>
      <c r="AB133" s="45"/>
      <c r="AC133" s="45"/>
    </row>
    <row r="134" spans="2:29" s="7" customFormat="1" ht="11.1" customHeight="1" thickBot="1" x14ac:dyDescent="0.25">
      <c r="B134" s="122"/>
      <c r="C134" s="81"/>
      <c r="D134" s="68"/>
      <c r="E134" s="82"/>
      <c r="F134" s="111"/>
      <c r="G134" s="111"/>
      <c r="H134" s="112"/>
      <c r="I134" s="115"/>
      <c r="J134" s="115"/>
      <c r="K134" s="115"/>
      <c r="L134" s="116" t="str">
        <f t="shared" ref="L134" si="78">IF(OR(L132="",L133=""),"",ROUND(L132/L133,4))</f>
        <v/>
      </c>
      <c r="M134" s="116"/>
      <c r="N134" s="46"/>
      <c r="O134" s="32" t="str">
        <f>IF(OR(L132="",L133=""),"",IF(I134=$AE$3,(O132*$AE$6+O133)*L134,IF(I134=$AE$4,(O132*$AE$7+O133)*L134,IF(I134=$AE$5,O132+O133+R134,""))))</f>
        <v/>
      </c>
      <c r="P134" s="33"/>
      <c r="Q134" s="34"/>
      <c r="R134" s="17"/>
      <c r="S134" s="67"/>
      <c r="T134" s="68"/>
      <c r="U134" s="68"/>
      <c r="V134" s="69"/>
      <c r="W134" s="59"/>
      <c r="X134" s="60"/>
      <c r="Y134" s="61"/>
      <c r="Z134" s="44"/>
      <c r="AA134" s="45"/>
      <c r="AB134" s="45"/>
      <c r="AC134" s="45"/>
    </row>
    <row r="135" spans="2:29" s="7" customFormat="1" ht="11.1" customHeight="1" x14ac:dyDescent="0.2">
      <c r="B135" s="117" t="s">
        <v>70</v>
      </c>
      <c r="C135" s="85"/>
      <c r="D135" s="49"/>
      <c r="E135" s="86"/>
      <c r="F135" s="96"/>
      <c r="G135" s="96"/>
      <c r="H135" s="97"/>
      <c r="I135" s="91"/>
      <c r="J135" s="91"/>
      <c r="K135" s="91"/>
      <c r="L135" s="92"/>
      <c r="M135" s="93"/>
      <c r="N135" s="94"/>
      <c r="O135" s="20"/>
      <c r="P135" s="21"/>
      <c r="Q135" s="21"/>
      <c r="R135" s="22"/>
      <c r="S135" s="49"/>
      <c r="T135" s="49"/>
      <c r="U135" s="49"/>
      <c r="V135" s="50"/>
      <c r="W135" s="56" t="str">
        <f>IF(AND(F136&lt;&gt;"",F137&lt;&gt;"",I135&lt;&gt;"",I136&lt;&gt;"",I137&lt;&gt;"",L135&lt;&gt;"",L136&lt;&gt;"",O135&lt;&gt;"",F135&lt;&gt;"",C135&lt;&gt;""),MIN(IF(I137=$AE$3,(F135*F136*F137*1.1*$AE$6+O136)*L137,IF(I137=$AE$4,(F135*F136*F137*1.1*$AE$7+O136)*L137,IF(I137=$AE$5,(F135*F136*F137*1.1+O136)*L137+R137,""))),O137,F135*120000*$AE$6*L137+O136),IF(AND(F136="",F137="",I135="",I136="",I137="",L135="",L136="",O135="",F135="",C135="",O136=""),"","Doplňte prázdná pole"))</f>
        <v/>
      </c>
      <c r="X135" s="57"/>
      <c r="Y135" s="58"/>
      <c r="Z135" s="44" t="str">
        <f t="shared" ref="Z135" si="79">IF(AND(I137="DPP/DPČ",O136&lt;&gt;""),"V případě DPP/DPČ je náhrada za nemoc součástí hrubé mzdy, buňku vymažte.","")</f>
        <v/>
      </c>
      <c r="AA135" s="45"/>
      <c r="AB135" s="45"/>
      <c r="AC135" s="45"/>
    </row>
    <row r="136" spans="2:29" s="7" customFormat="1" ht="11.1" customHeight="1" thickBot="1" x14ac:dyDescent="0.25">
      <c r="B136" s="118"/>
      <c r="C136" s="87"/>
      <c r="D136" s="51"/>
      <c r="E136" s="88"/>
      <c r="F136" s="99"/>
      <c r="G136" s="99"/>
      <c r="H136" s="100"/>
      <c r="I136" s="51"/>
      <c r="J136" s="51"/>
      <c r="K136" s="51"/>
      <c r="L136" s="70"/>
      <c r="M136" s="71"/>
      <c r="N136" s="72"/>
      <c r="O136" s="23"/>
      <c r="P136" s="24"/>
      <c r="Q136" s="24"/>
      <c r="R136" s="25"/>
      <c r="S136" s="51"/>
      <c r="T136" s="51"/>
      <c r="U136" s="51"/>
      <c r="V136" s="52"/>
      <c r="W136" s="56"/>
      <c r="X136" s="57"/>
      <c r="Y136" s="58"/>
      <c r="Z136" s="44"/>
      <c r="AA136" s="45"/>
      <c r="AB136" s="45"/>
      <c r="AC136" s="45"/>
    </row>
    <row r="137" spans="2:29" s="7" customFormat="1" ht="11.1" customHeight="1" thickBot="1" x14ac:dyDescent="0.25">
      <c r="B137" s="119"/>
      <c r="C137" s="89"/>
      <c r="D137" s="54"/>
      <c r="E137" s="90"/>
      <c r="F137" s="102"/>
      <c r="G137" s="102"/>
      <c r="H137" s="103"/>
      <c r="I137" s="102"/>
      <c r="J137" s="102"/>
      <c r="K137" s="103"/>
      <c r="L137" s="46" t="str">
        <f t="shared" ref="L137" si="80">IF(OR(L135="",L136=""),"",ROUND(L135/L136,4))</f>
        <v/>
      </c>
      <c r="M137" s="47"/>
      <c r="N137" s="48"/>
      <c r="O137" s="32" t="str">
        <f>IF(OR(L135="",L136=""),"",IF(I137=$AE$3,(O135*$AE$6+O136)*L137,IF(I137=$AE$4,(O135*$AE$7+O136)*L137,IF(I137=$AE$5,O135+O136+R137,""))))</f>
        <v/>
      </c>
      <c r="P137" s="33"/>
      <c r="Q137" s="34"/>
      <c r="R137" s="18"/>
      <c r="S137" s="53"/>
      <c r="T137" s="54"/>
      <c r="U137" s="54"/>
      <c r="V137" s="55"/>
      <c r="W137" s="59"/>
      <c r="X137" s="60"/>
      <c r="Y137" s="61"/>
      <c r="Z137" s="44"/>
      <c r="AA137" s="45"/>
      <c r="AB137" s="45"/>
      <c r="AC137" s="45"/>
    </row>
    <row r="138" spans="2:29" s="7" customFormat="1" ht="11.1" customHeight="1" x14ac:dyDescent="0.2">
      <c r="B138" s="120" t="s">
        <v>71</v>
      </c>
      <c r="C138" s="77"/>
      <c r="D138" s="63"/>
      <c r="E138" s="78"/>
      <c r="F138" s="105"/>
      <c r="G138" s="105"/>
      <c r="H138" s="106"/>
      <c r="I138" s="123"/>
      <c r="J138" s="123"/>
      <c r="K138" s="123"/>
      <c r="L138" s="76"/>
      <c r="M138" s="76"/>
      <c r="N138" s="76"/>
      <c r="O138" s="26"/>
      <c r="P138" s="27"/>
      <c r="Q138" s="27"/>
      <c r="R138" s="28"/>
      <c r="S138" s="63"/>
      <c r="T138" s="63"/>
      <c r="U138" s="63"/>
      <c r="V138" s="64"/>
      <c r="W138" s="56" t="str">
        <f>IF(AND(F139&lt;&gt;"",F140&lt;&gt;"",I138&lt;&gt;"",I139&lt;&gt;"",I140&lt;&gt;"",L138&lt;&gt;"",L139&lt;&gt;"",O138&lt;&gt;"",F138&lt;&gt;"",C138&lt;&gt;""),MIN(IF(I140=$AE$3,(F138*F139*F140*1.1*$AE$6+O139)*L140,IF(I140=$AE$4,(F138*F139*F140*1.1*$AE$7+O139)*L140,IF(I140=$AE$5,(F138*F139*F140*1.1+O139)*L140+R140,""))),O140,F138*120000*$AE$6*L140+O139),IF(AND(F139="",F140="",I138="",I139="",I140="",L138="",L139="",O138="",F138="",C138="",O139=""),"","Doplňte prázdná pole"))</f>
        <v/>
      </c>
      <c r="X138" s="57"/>
      <c r="Y138" s="58"/>
      <c r="Z138" s="44" t="str">
        <f t="shared" ref="Z138" si="81">IF(AND(I140="DPP/DPČ",O139&lt;&gt;""),"V případě DPP/DPČ je náhrada za nemoc součástí hrubé mzdy, buňku vymažte.","")</f>
        <v/>
      </c>
      <c r="AA138" s="45"/>
      <c r="AB138" s="45"/>
      <c r="AC138" s="45"/>
    </row>
    <row r="139" spans="2:29" s="7" customFormat="1" ht="11.1" customHeight="1" thickBot="1" x14ac:dyDescent="0.25">
      <c r="B139" s="121"/>
      <c r="C139" s="79"/>
      <c r="D139" s="65"/>
      <c r="E139" s="80"/>
      <c r="F139" s="108"/>
      <c r="G139" s="108"/>
      <c r="H139" s="109"/>
      <c r="I139" s="65"/>
      <c r="J139" s="65"/>
      <c r="K139" s="65"/>
      <c r="L139" s="62"/>
      <c r="M139" s="62"/>
      <c r="N139" s="62"/>
      <c r="O139" s="29"/>
      <c r="P139" s="30"/>
      <c r="Q139" s="30"/>
      <c r="R139" s="31"/>
      <c r="S139" s="65"/>
      <c r="T139" s="65"/>
      <c r="U139" s="65"/>
      <c r="V139" s="66"/>
      <c r="W139" s="56"/>
      <c r="X139" s="57"/>
      <c r="Y139" s="58"/>
      <c r="Z139" s="44"/>
      <c r="AA139" s="45"/>
      <c r="AB139" s="45"/>
      <c r="AC139" s="45"/>
    </row>
    <row r="140" spans="2:29" s="7" customFormat="1" ht="11.1" customHeight="1" thickBot="1" x14ac:dyDescent="0.25">
      <c r="B140" s="122"/>
      <c r="C140" s="81"/>
      <c r="D140" s="68"/>
      <c r="E140" s="82"/>
      <c r="F140" s="111"/>
      <c r="G140" s="111"/>
      <c r="H140" s="112"/>
      <c r="I140" s="115"/>
      <c r="J140" s="115"/>
      <c r="K140" s="115"/>
      <c r="L140" s="116" t="str">
        <f t="shared" ref="L140" si="82">IF(OR(L138="",L139=""),"",ROUND(L138/L139,4))</f>
        <v/>
      </c>
      <c r="M140" s="116"/>
      <c r="N140" s="46"/>
      <c r="O140" s="32" t="str">
        <f>IF(OR(L138="",L139=""),"",IF(I140=$AE$3,(O138*$AE$6+O139)*L140,IF(I140=$AE$4,(O138*$AE$7+O139)*L140,IF(I140=$AE$5,O138+O139+R140,""))))</f>
        <v/>
      </c>
      <c r="P140" s="33"/>
      <c r="Q140" s="34"/>
      <c r="R140" s="17"/>
      <c r="S140" s="67"/>
      <c r="T140" s="68"/>
      <c r="U140" s="68"/>
      <c r="V140" s="69"/>
      <c r="W140" s="59"/>
      <c r="X140" s="60"/>
      <c r="Y140" s="61"/>
      <c r="Z140" s="44"/>
      <c r="AA140" s="45"/>
      <c r="AB140" s="45"/>
      <c r="AC140" s="45"/>
    </row>
    <row r="141" spans="2:29" s="7" customFormat="1" ht="11.1" customHeight="1" x14ac:dyDescent="0.2">
      <c r="B141" s="117" t="s">
        <v>72</v>
      </c>
      <c r="C141" s="85"/>
      <c r="D141" s="49"/>
      <c r="E141" s="86"/>
      <c r="F141" s="96"/>
      <c r="G141" s="96"/>
      <c r="H141" s="97"/>
      <c r="I141" s="91"/>
      <c r="J141" s="91"/>
      <c r="K141" s="91"/>
      <c r="L141" s="92"/>
      <c r="M141" s="93"/>
      <c r="N141" s="94"/>
      <c r="O141" s="20"/>
      <c r="P141" s="21"/>
      <c r="Q141" s="21"/>
      <c r="R141" s="22"/>
      <c r="S141" s="49"/>
      <c r="T141" s="49"/>
      <c r="U141" s="49"/>
      <c r="V141" s="50"/>
      <c r="W141" s="56" t="str">
        <f>IF(AND(F142&lt;&gt;"",F143&lt;&gt;"",I141&lt;&gt;"",I142&lt;&gt;"",I143&lt;&gt;"",L141&lt;&gt;"",L142&lt;&gt;"",O141&lt;&gt;"",F141&lt;&gt;"",C141&lt;&gt;""),MIN(IF(I143=$AE$3,(F141*F142*F143*1.1*$AE$6+O142)*L143,IF(I143=$AE$4,(F141*F142*F143*1.1*$AE$7+O142)*L143,IF(I143=$AE$5,(F141*F142*F143*1.1+O142)*L143+R143,""))),O143,F141*120000*$AE$6*L143+O142),IF(AND(F142="",F143="",I141="",I142="",I143="",L141="",L142="",O141="",F141="",C141="",O142=""),"","Doplňte prázdná pole"))</f>
        <v/>
      </c>
      <c r="X141" s="57"/>
      <c r="Y141" s="58"/>
      <c r="Z141" s="44" t="str">
        <f t="shared" ref="Z141" si="83">IF(AND(I143="DPP/DPČ",O142&lt;&gt;""),"V případě DPP/DPČ je náhrada za nemoc součástí hrubé mzdy, buňku vymažte.","")</f>
        <v/>
      </c>
      <c r="AA141" s="45"/>
      <c r="AB141" s="45"/>
      <c r="AC141" s="45"/>
    </row>
    <row r="142" spans="2:29" s="7" customFormat="1" ht="11.1" customHeight="1" thickBot="1" x14ac:dyDescent="0.25">
      <c r="B142" s="118"/>
      <c r="C142" s="87"/>
      <c r="D142" s="51"/>
      <c r="E142" s="88"/>
      <c r="F142" s="99"/>
      <c r="G142" s="99"/>
      <c r="H142" s="100"/>
      <c r="I142" s="51"/>
      <c r="J142" s="51"/>
      <c r="K142" s="51"/>
      <c r="L142" s="70"/>
      <c r="M142" s="71"/>
      <c r="N142" s="72"/>
      <c r="O142" s="23"/>
      <c r="P142" s="24"/>
      <c r="Q142" s="24"/>
      <c r="R142" s="25"/>
      <c r="S142" s="51"/>
      <c r="T142" s="51"/>
      <c r="U142" s="51"/>
      <c r="V142" s="52"/>
      <c r="W142" s="56"/>
      <c r="X142" s="57"/>
      <c r="Y142" s="58"/>
      <c r="Z142" s="44"/>
      <c r="AA142" s="45"/>
      <c r="AB142" s="45"/>
      <c r="AC142" s="45"/>
    </row>
    <row r="143" spans="2:29" s="7" customFormat="1" ht="11.1" customHeight="1" thickBot="1" x14ac:dyDescent="0.25">
      <c r="B143" s="119"/>
      <c r="C143" s="89"/>
      <c r="D143" s="54"/>
      <c r="E143" s="90"/>
      <c r="F143" s="102"/>
      <c r="G143" s="102"/>
      <c r="H143" s="103"/>
      <c r="I143" s="102"/>
      <c r="J143" s="102"/>
      <c r="K143" s="103"/>
      <c r="L143" s="46" t="str">
        <f t="shared" ref="L143" si="84">IF(OR(L141="",L142=""),"",ROUND(L141/L142,4))</f>
        <v/>
      </c>
      <c r="M143" s="47"/>
      <c r="N143" s="48"/>
      <c r="O143" s="32" t="str">
        <f>IF(OR(L141="",L142=""),"",IF(I143=$AE$3,(O141*$AE$6+O142)*L143,IF(I143=$AE$4,(O141*$AE$7+O142)*L143,IF(I143=$AE$5,O141+O142+R143,""))))</f>
        <v/>
      </c>
      <c r="P143" s="33"/>
      <c r="Q143" s="34"/>
      <c r="R143" s="18"/>
      <c r="S143" s="53"/>
      <c r="T143" s="54"/>
      <c r="U143" s="54"/>
      <c r="V143" s="55"/>
      <c r="W143" s="59"/>
      <c r="X143" s="60"/>
      <c r="Y143" s="61"/>
      <c r="Z143" s="44"/>
      <c r="AA143" s="45"/>
      <c r="AB143" s="45"/>
      <c r="AC143" s="45"/>
    </row>
    <row r="144" spans="2:29" s="7" customFormat="1" ht="11.1" customHeight="1" x14ac:dyDescent="0.2">
      <c r="B144" s="120" t="s">
        <v>73</v>
      </c>
      <c r="C144" s="77"/>
      <c r="D144" s="63"/>
      <c r="E144" s="78"/>
      <c r="F144" s="105"/>
      <c r="G144" s="105"/>
      <c r="H144" s="106"/>
      <c r="I144" s="123"/>
      <c r="J144" s="123"/>
      <c r="K144" s="123"/>
      <c r="L144" s="76"/>
      <c r="M144" s="76"/>
      <c r="N144" s="76"/>
      <c r="O144" s="26"/>
      <c r="P144" s="27"/>
      <c r="Q144" s="27"/>
      <c r="R144" s="28"/>
      <c r="S144" s="63"/>
      <c r="T144" s="63"/>
      <c r="U144" s="63"/>
      <c r="V144" s="64"/>
      <c r="W144" s="56" t="str">
        <f>IF(AND(F145&lt;&gt;"",F146&lt;&gt;"",I144&lt;&gt;"",I145&lt;&gt;"",I146&lt;&gt;"",L144&lt;&gt;"",L145&lt;&gt;"",O144&lt;&gt;"",F144&lt;&gt;"",C144&lt;&gt;""),MIN(IF(I146=$AE$3,(F144*F145*F146*1.1*$AE$6+O145)*L146,IF(I146=$AE$4,(F144*F145*F146*1.1*$AE$7+O145)*L146,IF(I146=$AE$5,(F144*F145*F146*1.1+O145)*L146+R146,""))),O146,F144*120000*$AE$6*L146+O145),IF(AND(F145="",F146="",I144="",I145="",I146="",L144="",L145="",O144="",F144="",C144="",O145=""),"","Doplňte prázdná pole"))</f>
        <v/>
      </c>
      <c r="X144" s="57"/>
      <c r="Y144" s="58"/>
      <c r="Z144" s="44" t="str">
        <f t="shared" ref="Z144" si="85">IF(AND(I146="DPP/DPČ",O145&lt;&gt;""),"V případě DPP/DPČ je náhrada za nemoc součástí hrubé mzdy, buňku vymažte.","")</f>
        <v/>
      </c>
      <c r="AA144" s="45"/>
      <c r="AB144" s="45"/>
      <c r="AC144" s="45"/>
    </row>
    <row r="145" spans="2:29" s="7" customFormat="1" ht="11.1" customHeight="1" thickBot="1" x14ac:dyDescent="0.25">
      <c r="B145" s="121"/>
      <c r="C145" s="79"/>
      <c r="D145" s="65"/>
      <c r="E145" s="80"/>
      <c r="F145" s="108"/>
      <c r="G145" s="108"/>
      <c r="H145" s="109"/>
      <c r="I145" s="65"/>
      <c r="J145" s="65"/>
      <c r="K145" s="65"/>
      <c r="L145" s="62"/>
      <c r="M145" s="62"/>
      <c r="N145" s="62"/>
      <c r="O145" s="29"/>
      <c r="P145" s="30"/>
      <c r="Q145" s="30"/>
      <c r="R145" s="31"/>
      <c r="S145" s="65"/>
      <c r="T145" s="65"/>
      <c r="U145" s="65"/>
      <c r="V145" s="66"/>
      <c r="W145" s="56"/>
      <c r="X145" s="57"/>
      <c r="Y145" s="58"/>
      <c r="Z145" s="44"/>
      <c r="AA145" s="45"/>
      <c r="AB145" s="45"/>
      <c r="AC145" s="45"/>
    </row>
    <row r="146" spans="2:29" s="7" customFormat="1" ht="11.1" customHeight="1" thickBot="1" x14ac:dyDescent="0.25">
      <c r="B146" s="122"/>
      <c r="C146" s="81"/>
      <c r="D146" s="68"/>
      <c r="E146" s="82"/>
      <c r="F146" s="111"/>
      <c r="G146" s="111"/>
      <c r="H146" s="112"/>
      <c r="I146" s="115"/>
      <c r="J146" s="115"/>
      <c r="K146" s="115"/>
      <c r="L146" s="116" t="str">
        <f t="shared" ref="L146" si="86">IF(OR(L144="",L145=""),"",ROUND(L144/L145,4))</f>
        <v/>
      </c>
      <c r="M146" s="116"/>
      <c r="N146" s="46"/>
      <c r="O146" s="32" t="str">
        <f>IF(OR(L144="",L145=""),"",IF(I146=$AE$3,(O144*$AE$6+O145)*L146,IF(I146=$AE$4,(O144*$AE$7+O145)*L146,IF(I146=$AE$5,O144+O145+R146,""))))</f>
        <v/>
      </c>
      <c r="P146" s="33"/>
      <c r="Q146" s="34"/>
      <c r="R146" s="17"/>
      <c r="S146" s="67"/>
      <c r="T146" s="68"/>
      <c r="U146" s="68"/>
      <c r="V146" s="69"/>
      <c r="W146" s="59"/>
      <c r="X146" s="60"/>
      <c r="Y146" s="61"/>
      <c r="Z146" s="44"/>
      <c r="AA146" s="45"/>
      <c r="AB146" s="45"/>
      <c r="AC146" s="45"/>
    </row>
    <row r="147" spans="2:29" s="7" customFormat="1" ht="11.1" customHeight="1" x14ac:dyDescent="0.2">
      <c r="B147" s="117" t="s">
        <v>74</v>
      </c>
      <c r="C147" s="85"/>
      <c r="D147" s="49"/>
      <c r="E147" s="86"/>
      <c r="F147" s="96"/>
      <c r="G147" s="96"/>
      <c r="H147" s="97"/>
      <c r="I147" s="91"/>
      <c r="J147" s="91"/>
      <c r="K147" s="91"/>
      <c r="L147" s="92"/>
      <c r="M147" s="93"/>
      <c r="N147" s="94"/>
      <c r="O147" s="20"/>
      <c r="P147" s="21"/>
      <c r="Q147" s="21"/>
      <c r="R147" s="22"/>
      <c r="S147" s="49"/>
      <c r="T147" s="49"/>
      <c r="U147" s="49"/>
      <c r="V147" s="50"/>
      <c r="W147" s="56" t="str">
        <f>IF(AND(F148&lt;&gt;"",F149&lt;&gt;"",I147&lt;&gt;"",I148&lt;&gt;"",I149&lt;&gt;"",L147&lt;&gt;"",L148&lt;&gt;"",O147&lt;&gt;"",F147&lt;&gt;"",C147&lt;&gt;""),MIN(IF(I149=$AE$3,(F147*F148*F149*1.1*$AE$6+O148)*L149,IF(I149=$AE$4,(F147*F148*F149*1.1*$AE$7+O148)*L149,IF(I149=$AE$5,(F147*F148*F149*1.1+O148)*L149+R149,""))),O149,F147*120000*$AE$6*L149+O148),IF(AND(F148="",F149="",I147="",I148="",I149="",L147="",L148="",O147="",F147="",C147="",O148=""),"","Doplňte prázdná pole"))</f>
        <v/>
      </c>
      <c r="X147" s="57"/>
      <c r="Y147" s="58"/>
      <c r="Z147" s="44" t="str">
        <f t="shared" ref="Z147" si="87">IF(AND(I149="DPP/DPČ",O148&lt;&gt;""),"V případě DPP/DPČ je náhrada za nemoc součástí hrubé mzdy, buňku vymažte.","")</f>
        <v/>
      </c>
      <c r="AA147" s="45"/>
      <c r="AB147" s="45"/>
      <c r="AC147" s="45"/>
    </row>
    <row r="148" spans="2:29" s="7" customFormat="1" ht="11.1" customHeight="1" thickBot="1" x14ac:dyDescent="0.25">
      <c r="B148" s="118"/>
      <c r="C148" s="87"/>
      <c r="D148" s="51"/>
      <c r="E148" s="88"/>
      <c r="F148" s="99"/>
      <c r="G148" s="99"/>
      <c r="H148" s="100"/>
      <c r="I148" s="51"/>
      <c r="J148" s="51"/>
      <c r="K148" s="51"/>
      <c r="L148" s="70"/>
      <c r="M148" s="71"/>
      <c r="N148" s="72"/>
      <c r="O148" s="23"/>
      <c r="P148" s="24"/>
      <c r="Q148" s="24"/>
      <c r="R148" s="25"/>
      <c r="S148" s="51"/>
      <c r="T148" s="51"/>
      <c r="U148" s="51"/>
      <c r="V148" s="52"/>
      <c r="W148" s="56"/>
      <c r="X148" s="57"/>
      <c r="Y148" s="58"/>
      <c r="Z148" s="44"/>
      <c r="AA148" s="45"/>
      <c r="AB148" s="45"/>
      <c r="AC148" s="45"/>
    </row>
    <row r="149" spans="2:29" s="7" customFormat="1" ht="11.1" customHeight="1" thickBot="1" x14ac:dyDescent="0.25">
      <c r="B149" s="119"/>
      <c r="C149" s="89"/>
      <c r="D149" s="54"/>
      <c r="E149" s="90"/>
      <c r="F149" s="102"/>
      <c r="G149" s="102"/>
      <c r="H149" s="103"/>
      <c r="I149" s="102"/>
      <c r="J149" s="102"/>
      <c r="K149" s="103"/>
      <c r="L149" s="46" t="str">
        <f t="shared" ref="L149" si="88">IF(OR(L147="",L148=""),"",ROUND(L147/L148,4))</f>
        <v/>
      </c>
      <c r="M149" s="47"/>
      <c r="N149" s="48"/>
      <c r="O149" s="32" t="str">
        <f>IF(OR(L147="",L148=""),"",IF(I149=$AE$3,(O147*$AE$6+O148)*L149,IF(I149=$AE$4,(O147*$AE$7+O148)*L149,IF(I149=$AE$5,O147+O148+R149,""))))</f>
        <v/>
      </c>
      <c r="P149" s="33"/>
      <c r="Q149" s="34"/>
      <c r="R149" s="18"/>
      <c r="S149" s="53"/>
      <c r="T149" s="54"/>
      <c r="U149" s="54"/>
      <c r="V149" s="55"/>
      <c r="W149" s="59"/>
      <c r="X149" s="60"/>
      <c r="Y149" s="61"/>
      <c r="Z149" s="44"/>
      <c r="AA149" s="45"/>
      <c r="AB149" s="45"/>
      <c r="AC149" s="45"/>
    </row>
    <row r="150" spans="2:29" s="7" customFormat="1" ht="11.1" customHeight="1" x14ac:dyDescent="0.2">
      <c r="B150" s="120" t="s">
        <v>75</v>
      </c>
      <c r="C150" s="77"/>
      <c r="D150" s="63"/>
      <c r="E150" s="78"/>
      <c r="F150" s="105"/>
      <c r="G150" s="105"/>
      <c r="H150" s="106"/>
      <c r="I150" s="123"/>
      <c r="J150" s="123"/>
      <c r="K150" s="123"/>
      <c r="L150" s="76"/>
      <c r="M150" s="76"/>
      <c r="N150" s="76"/>
      <c r="O150" s="26"/>
      <c r="P150" s="27"/>
      <c r="Q150" s="27"/>
      <c r="R150" s="28"/>
      <c r="S150" s="63"/>
      <c r="T150" s="63"/>
      <c r="U150" s="63"/>
      <c r="V150" s="64"/>
      <c r="W150" s="56" t="str">
        <f>IF(AND(F151&lt;&gt;"",F152&lt;&gt;"",I150&lt;&gt;"",I151&lt;&gt;"",I152&lt;&gt;"",L150&lt;&gt;"",L151&lt;&gt;"",O150&lt;&gt;"",F150&lt;&gt;"",C150&lt;&gt;""),MIN(IF(I152=$AE$3,(F150*F151*F152*1.1*$AE$6+O151)*L152,IF(I152=$AE$4,(F150*F151*F152*1.1*$AE$7+O151)*L152,IF(I152=$AE$5,(F150*F151*F152*1.1+O151)*L152+R152,""))),O152,F150*120000*$AE$6*L152+O151),IF(AND(F151="",F152="",I150="",I151="",I152="",L150="",L151="",O150="",F150="",C150="",O151=""),"","Doplňte prázdná pole"))</f>
        <v/>
      </c>
      <c r="X150" s="57"/>
      <c r="Y150" s="58"/>
      <c r="Z150" s="44" t="str">
        <f t="shared" ref="Z150" si="89">IF(AND(I152="DPP/DPČ",O151&lt;&gt;""),"V případě DPP/DPČ je náhrada za nemoc součástí hrubé mzdy, buňku vymažte.","")</f>
        <v/>
      </c>
      <c r="AA150" s="45"/>
      <c r="AB150" s="45"/>
      <c r="AC150" s="45"/>
    </row>
    <row r="151" spans="2:29" s="7" customFormat="1" ht="11.1" customHeight="1" thickBot="1" x14ac:dyDescent="0.25">
      <c r="B151" s="121"/>
      <c r="C151" s="79"/>
      <c r="D151" s="65"/>
      <c r="E151" s="80"/>
      <c r="F151" s="108"/>
      <c r="G151" s="108"/>
      <c r="H151" s="109"/>
      <c r="I151" s="65"/>
      <c r="J151" s="65"/>
      <c r="K151" s="65"/>
      <c r="L151" s="62"/>
      <c r="M151" s="62"/>
      <c r="N151" s="62"/>
      <c r="O151" s="29"/>
      <c r="P151" s="30"/>
      <c r="Q151" s="30"/>
      <c r="R151" s="31"/>
      <c r="S151" s="65"/>
      <c r="T151" s="65"/>
      <c r="U151" s="65"/>
      <c r="V151" s="66"/>
      <c r="W151" s="56"/>
      <c r="X151" s="57"/>
      <c r="Y151" s="58"/>
      <c r="Z151" s="44"/>
      <c r="AA151" s="45"/>
      <c r="AB151" s="45"/>
      <c r="AC151" s="45"/>
    </row>
    <row r="152" spans="2:29" s="7" customFormat="1" ht="11.1" customHeight="1" thickBot="1" x14ac:dyDescent="0.25">
      <c r="B152" s="122"/>
      <c r="C152" s="81"/>
      <c r="D152" s="68"/>
      <c r="E152" s="82"/>
      <c r="F152" s="111"/>
      <c r="G152" s="111"/>
      <c r="H152" s="112"/>
      <c r="I152" s="115"/>
      <c r="J152" s="115"/>
      <c r="K152" s="115"/>
      <c r="L152" s="116" t="str">
        <f t="shared" ref="L152" si="90">IF(OR(L150="",L151=""),"",ROUND(L150/L151,4))</f>
        <v/>
      </c>
      <c r="M152" s="116"/>
      <c r="N152" s="46"/>
      <c r="O152" s="32" t="str">
        <f>IF(OR(L150="",L151=""),"",IF(I152=$AE$3,(O150*$AE$6+O151)*L152,IF(I152=$AE$4,(O150*$AE$7+O151)*L152,IF(I152=$AE$5,O150+O151+R152,""))))</f>
        <v/>
      </c>
      <c r="P152" s="33"/>
      <c r="Q152" s="34"/>
      <c r="R152" s="17"/>
      <c r="S152" s="67"/>
      <c r="T152" s="68"/>
      <c r="U152" s="68"/>
      <c r="V152" s="69"/>
      <c r="W152" s="59"/>
      <c r="X152" s="60"/>
      <c r="Y152" s="61"/>
      <c r="Z152" s="44"/>
      <c r="AA152" s="45"/>
      <c r="AB152" s="45"/>
      <c r="AC152" s="45"/>
    </row>
    <row r="153" spans="2:29" s="7" customFormat="1" ht="11.1" customHeight="1" x14ac:dyDescent="0.2">
      <c r="B153" s="117" t="s">
        <v>76</v>
      </c>
      <c r="C153" s="85"/>
      <c r="D153" s="49"/>
      <c r="E153" s="86"/>
      <c r="F153" s="96"/>
      <c r="G153" s="96"/>
      <c r="H153" s="97"/>
      <c r="I153" s="91"/>
      <c r="J153" s="91"/>
      <c r="K153" s="91"/>
      <c r="L153" s="92"/>
      <c r="M153" s="93"/>
      <c r="N153" s="94"/>
      <c r="O153" s="20"/>
      <c r="P153" s="21"/>
      <c r="Q153" s="21"/>
      <c r="R153" s="22"/>
      <c r="S153" s="49"/>
      <c r="T153" s="49"/>
      <c r="U153" s="49"/>
      <c r="V153" s="50"/>
      <c r="W153" s="56" t="str">
        <f>IF(AND(F154&lt;&gt;"",F155&lt;&gt;"",I153&lt;&gt;"",I154&lt;&gt;"",I155&lt;&gt;"",L153&lt;&gt;"",L154&lt;&gt;"",O153&lt;&gt;"",F153&lt;&gt;"",C153&lt;&gt;""),MIN(IF(I155=$AE$3,(F153*F154*F155*1.1*$AE$6+O154)*L155,IF(I155=$AE$4,(F153*F154*F155*1.1*$AE$7+O154)*L155,IF(I155=$AE$5,(F153*F154*F155*1.1+O154)*L155+R155,""))),O155,F153*120000*$AE$6*L155+O154),IF(AND(F154="",F155="",I153="",I154="",I155="",L153="",L154="",O153="",F153="",C153="",O154=""),"","Doplňte prázdná pole"))</f>
        <v/>
      </c>
      <c r="X153" s="57"/>
      <c r="Y153" s="58"/>
      <c r="Z153" s="44" t="str">
        <f t="shared" ref="Z153" si="91">IF(AND(I155="DPP/DPČ",O154&lt;&gt;""),"V případě DPP/DPČ je náhrada za nemoc součástí hrubé mzdy, buňku vymažte.","")</f>
        <v/>
      </c>
      <c r="AA153" s="45"/>
      <c r="AB153" s="45"/>
      <c r="AC153" s="45"/>
    </row>
    <row r="154" spans="2:29" s="7" customFormat="1" ht="11.1" customHeight="1" thickBot="1" x14ac:dyDescent="0.25">
      <c r="B154" s="118"/>
      <c r="C154" s="87"/>
      <c r="D154" s="51"/>
      <c r="E154" s="88"/>
      <c r="F154" s="99"/>
      <c r="G154" s="99"/>
      <c r="H154" s="100"/>
      <c r="I154" s="51"/>
      <c r="J154" s="51"/>
      <c r="K154" s="51"/>
      <c r="L154" s="70"/>
      <c r="M154" s="71"/>
      <c r="N154" s="72"/>
      <c r="O154" s="23"/>
      <c r="P154" s="24"/>
      <c r="Q154" s="24"/>
      <c r="R154" s="25"/>
      <c r="S154" s="51"/>
      <c r="T154" s="51"/>
      <c r="U154" s="51"/>
      <c r="V154" s="52"/>
      <c r="W154" s="56"/>
      <c r="X154" s="57"/>
      <c r="Y154" s="58"/>
      <c r="Z154" s="44"/>
      <c r="AA154" s="45"/>
      <c r="AB154" s="45"/>
      <c r="AC154" s="45"/>
    </row>
    <row r="155" spans="2:29" s="7" customFormat="1" ht="11.1" customHeight="1" thickBot="1" x14ac:dyDescent="0.25">
      <c r="B155" s="119"/>
      <c r="C155" s="89"/>
      <c r="D155" s="54"/>
      <c r="E155" s="90"/>
      <c r="F155" s="102"/>
      <c r="G155" s="102"/>
      <c r="H155" s="103"/>
      <c r="I155" s="102"/>
      <c r="J155" s="102"/>
      <c r="K155" s="103"/>
      <c r="L155" s="46" t="str">
        <f t="shared" ref="L155" si="92">IF(OR(L153="",L154=""),"",ROUND(L153/L154,4))</f>
        <v/>
      </c>
      <c r="M155" s="47"/>
      <c r="N155" s="48"/>
      <c r="O155" s="32" t="str">
        <f>IF(OR(L153="",L154=""),"",IF(I155=$AE$3,(O153*$AE$6+O154)*L155,IF(I155=$AE$4,(O153*$AE$7+O154)*L155,IF(I155=$AE$5,O153+O154+R155,""))))</f>
        <v/>
      </c>
      <c r="P155" s="33"/>
      <c r="Q155" s="34"/>
      <c r="R155" s="18"/>
      <c r="S155" s="53"/>
      <c r="T155" s="54"/>
      <c r="U155" s="54"/>
      <c r="V155" s="55"/>
      <c r="W155" s="59"/>
      <c r="X155" s="60"/>
      <c r="Y155" s="61"/>
      <c r="Z155" s="44"/>
      <c r="AA155" s="45"/>
      <c r="AB155" s="45"/>
      <c r="AC155" s="45"/>
    </row>
    <row r="156" spans="2:29" s="7" customFormat="1" ht="11.1" customHeight="1" x14ac:dyDescent="0.2">
      <c r="B156" s="120" t="s">
        <v>77</v>
      </c>
      <c r="C156" s="77"/>
      <c r="D156" s="63"/>
      <c r="E156" s="78"/>
      <c r="F156" s="105"/>
      <c r="G156" s="105"/>
      <c r="H156" s="106"/>
      <c r="I156" s="123"/>
      <c r="J156" s="123"/>
      <c r="K156" s="123"/>
      <c r="L156" s="76"/>
      <c r="M156" s="76"/>
      <c r="N156" s="76"/>
      <c r="O156" s="26"/>
      <c r="P156" s="27"/>
      <c r="Q156" s="27"/>
      <c r="R156" s="28"/>
      <c r="S156" s="63"/>
      <c r="T156" s="63"/>
      <c r="U156" s="63"/>
      <c r="V156" s="64"/>
      <c r="W156" s="56" t="str">
        <f>IF(AND(F157&lt;&gt;"",F158&lt;&gt;"",I156&lt;&gt;"",I157&lt;&gt;"",I158&lt;&gt;"",L156&lt;&gt;"",L157&lt;&gt;"",O156&lt;&gt;"",F156&lt;&gt;"",C156&lt;&gt;""),MIN(IF(I158=$AE$3,(F156*F157*F158*1.1*$AE$6+O157)*L158,IF(I158=$AE$4,(F156*F157*F158*1.1*$AE$7+O157)*L158,IF(I158=$AE$5,(F156*F157*F158*1.1+O157)*L158+R158,""))),O158,F156*120000*$AE$6*L158+O157),IF(AND(F157="",F158="",I156="",I157="",I158="",L156="",L157="",O156="",F156="",C156="",O157=""),"","Doplňte prázdná pole"))</f>
        <v/>
      </c>
      <c r="X156" s="57"/>
      <c r="Y156" s="58"/>
      <c r="Z156" s="44" t="str">
        <f t="shared" ref="Z156" si="93">IF(AND(I158="DPP/DPČ",O157&lt;&gt;""),"V případě DPP/DPČ je náhrada za nemoc součástí hrubé mzdy, buňku vymažte.","")</f>
        <v/>
      </c>
      <c r="AA156" s="45"/>
      <c r="AB156" s="45"/>
      <c r="AC156" s="45"/>
    </row>
    <row r="157" spans="2:29" s="7" customFormat="1" ht="11.1" customHeight="1" thickBot="1" x14ac:dyDescent="0.25">
      <c r="B157" s="121"/>
      <c r="C157" s="79"/>
      <c r="D157" s="65"/>
      <c r="E157" s="80"/>
      <c r="F157" s="108"/>
      <c r="G157" s="108"/>
      <c r="H157" s="109"/>
      <c r="I157" s="65"/>
      <c r="J157" s="65"/>
      <c r="K157" s="65"/>
      <c r="L157" s="62"/>
      <c r="M157" s="62"/>
      <c r="N157" s="62"/>
      <c r="O157" s="29"/>
      <c r="P157" s="30"/>
      <c r="Q157" s="30"/>
      <c r="R157" s="31"/>
      <c r="S157" s="65"/>
      <c r="T157" s="65"/>
      <c r="U157" s="65"/>
      <c r="V157" s="66"/>
      <c r="W157" s="56"/>
      <c r="X157" s="57"/>
      <c r="Y157" s="58"/>
      <c r="Z157" s="44"/>
      <c r="AA157" s="45"/>
      <c r="AB157" s="45"/>
      <c r="AC157" s="45"/>
    </row>
    <row r="158" spans="2:29" s="7" customFormat="1" ht="11.1" customHeight="1" thickBot="1" x14ac:dyDescent="0.25">
      <c r="B158" s="122"/>
      <c r="C158" s="81"/>
      <c r="D158" s="68"/>
      <c r="E158" s="82"/>
      <c r="F158" s="111"/>
      <c r="G158" s="111"/>
      <c r="H158" s="112"/>
      <c r="I158" s="115"/>
      <c r="J158" s="115"/>
      <c r="K158" s="115"/>
      <c r="L158" s="116" t="str">
        <f t="shared" ref="L158" si="94">IF(OR(L156="",L157=""),"",ROUND(L156/L157,4))</f>
        <v/>
      </c>
      <c r="M158" s="116"/>
      <c r="N158" s="46"/>
      <c r="O158" s="32" t="str">
        <f>IF(OR(L156="",L157=""),"",IF(I158=$AE$3,(O156*$AE$6+O157)*L158,IF(I158=$AE$4,(O156*$AE$7+O157)*L158,IF(I158=$AE$5,O156+O157+R158,""))))</f>
        <v/>
      </c>
      <c r="P158" s="33"/>
      <c r="Q158" s="34"/>
      <c r="R158" s="17"/>
      <c r="S158" s="67"/>
      <c r="T158" s="68"/>
      <c r="U158" s="68"/>
      <c r="V158" s="69"/>
      <c r="W158" s="59"/>
      <c r="X158" s="60"/>
      <c r="Y158" s="61"/>
      <c r="Z158" s="44"/>
      <c r="AA158" s="45"/>
      <c r="AB158" s="45"/>
      <c r="AC158" s="45"/>
    </row>
    <row r="159" spans="2:29" s="7" customFormat="1" ht="11.1" customHeight="1" x14ac:dyDescent="0.2">
      <c r="B159" s="117" t="s">
        <v>78</v>
      </c>
      <c r="C159" s="85"/>
      <c r="D159" s="49"/>
      <c r="E159" s="86"/>
      <c r="F159" s="96"/>
      <c r="G159" s="96"/>
      <c r="H159" s="97"/>
      <c r="I159" s="91"/>
      <c r="J159" s="91"/>
      <c r="K159" s="91"/>
      <c r="L159" s="92"/>
      <c r="M159" s="93"/>
      <c r="N159" s="94"/>
      <c r="O159" s="20"/>
      <c r="P159" s="21"/>
      <c r="Q159" s="21"/>
      <c r="R159" s="22"/>
      <c r="S159" s="49"/>
      <c r="T159" s="49"/>
      <c r="U159" s="49"/>
      <c r="V159" s="50"/>
      <c r="W159" s="56" t="str">
        <f>IF(AND(F160&lt;&gt;"",F161&lt;&gt;"",I159&lt;&gt;"",I160&lt;&gt;"",I161&lt;&gt;"",L159&lt;&gt;"",L160&lt;&gt;"",O159&lt;&gt;"",F159&lt;&gt;"",C159&lt;&gt;""),MIN(IF(I161=$AE$3,(F159*F160*F161*1.1*$AE$6+O160)*L161,IF(I161=$AE$4,(F159*F160*F161*1.1*$AE$7+O160)*L161,IF(I161=$AE$5,(F159*F160*F161*1.1+O160)*L161+R161,""))),O161,F159*120000*$AE$6*L161+O160),IF(AND(F160="",F161="",I159="",I160="",I161="",L159="",L160="",O159="",F159="",C159="",O160=""),"","Doplňte prázdná pole"))</f>
        <v/>
      </c>
      <c r="X159" s="57"/>
      <c r="Y159" s="58"/>
      <c r="Z159" s="44" t="str">
        <f t="shared" ref="Z159" si="95">IF(AND(I161="DPP/DPČ",O160&lt;&gt;""),"V případě DPP/DPČ je náhrada za nemoc součástí hrubé mzdy, buňku vymažte.","")</f>
        <v/>
      </c>
      <c r="AA159" s="45"/>
      <c r="AB159" s="45"/>
      <c r="AC159" s="45"/>
    </row>
    <row r="160" spans="2:29" s="7" customFormat="1" ht="11.1" customHeight="1" thickBot="1" x14ac:dyDescent="0.25">
      <c r="B160" s="118"/>
      <c r="C160" s="87"/>
      <c r="D160" s="51"/>
      <c r="E160" s="88"/>
      <c r="F160" s="99"/>
      <c r="G160" s="99"/>
      <c r="H160" s="100"/>
      <c r="I160" s="51"/>
      <c r="J160" s="51"/>
      <c r="K160" s="51"/>
      <c r="L160" s="70"/>
      <c r="M160" s="71"/>
      <c r="N160" s="72"/>
      <c r="O160" s="23"/>
      <c r="P160" s="24"/>
      <c r="Q160" s="24"/>
      <c r="R160" s="25"/>
      <c r="S160" s="51"/>
      <c r="T160" s="51"/>
      <c r="U160" s="51"/>
      <c r="V160" s="52"/>
      <c r="W160" s="56"/>
      <c r="X160" s="57"/>
      <c r="Y160" s="58"/>
      <c r="Z160" s="44"/>
      <c r="AA160" s="45"/>
      <c r="AB160" s="45"/>
      <c r="AC160" s="45"/>
    </row>
    <row r="161" spans="2:29" s="7" customFormat="1" ht="11.1" customHeight="1" thickBot="1" x14ac:dyDescent="0.25">
      <c r="B161" s="119"/>
      <c r="C161" s="89"/>
      <c r="D161" s="54"/>
      <c r="E161" s="90"/>
      <c r="F161" s="102"/>
      <c r="G161" s="102"/>
      <c r="H161" s="103"/>
      <c r="I161" s="102"/>
      <c r="J161" s="102"/>
      <c r="K161" s="103"/>
      <c r="L161" s="46" t="str">
        <f t="shared" ref="L161" si="96">IF(OR(L159="",L160=""),"",ROUND(L159/L160,4))</f>
        <v/>
      </c>
      <c r="M161" s="47"/>
      <c r="N161" s="48"/>
      <c r="O161" s="32" t="str">
        <f>IF(OR(L159="",L160=""),"",IF(I161=$AE$3,(O159*$AE$6+O160)*L161,IF(I161=$AE$4,(O159*$AE$7+O160)*L161,IF(I161=$AE$5,O159+O160+R161,""))))</f>
        <v/>
      </c>
      <c r="P161" s="33"/>
      <c r="Q161" s="34"/>
      <c r="R161" s="18"/>
      <c r="S161" s="53"/>
      <c r="T161" s="54"/>
      <c r="U161" s="54"/>
      <c r="V161" s="55"/>
      <c r="W161" s="59"/>
      <c r="X161" s="60"/>
      <c r="Y161" s="61"/>
      <c r="Z161" s="44"/>
      <c r="AA161" s="45"/>
      <c r="AB161" s="45"/>
      <c r="AC161" s="45"/>
    </row>
    <row r="162" spans="2:29" ht="11.1" customHeight="1" x14ac:dyDescent="0.25">
      <c r="B162" s="120" t="s">
        <v>79</v>
      </c>
      <c r="C162" s="77"/>
      <c r="D162" s="63"/>
      <c r="E162" s="78"/>
      <c r="F162" s="105"/>
      <c r="G162" s="105"/>
      <c r="H162" s="106"/>
      <c r="I162" s="123"/>
      <c r="J162" s="123"/>
      <c r="K162" s="123"/>
      <c r="L162" s="76"/>
      <c r="M162" s="76"/>
      <c r="N162" s="76"/>
      <c r="O162" s="26"/>
      <c r="P162" s="27"/>
      <c r="Q162" s="27"/>
      <c r="R162" s="28"/>
      <c r="S162" s="63"/>
      <c r="T162" s="63"/>
      <c r="U162" s="63"/>
      <c r="V162" s="64"/>
      <c r="W162" s="56" t="str">
        <f>IF(AND(F163&lt;&gt;"",F164&lt;&gt;"",I162&lt;&gt;"",I163&lt;&gt;"",I164&lt;&gt;"",L162&lt;&gt;"",L163&lt;&gt;"",O162&lt;&gt;"",F162&lt;&gt;"",C162&lt;&gt;""),MIN(IF(I164=$AE$3,(F162*F163*F164*1.1*$AE$6+O163)*L164,IF(I164=$AE$4,(F162*F163*F164*1.1*$AE$7+O163)*L164,IF(I164=$AE$5,(F162*F163*F164*1.1+O163)*L164+R164,""))),O164,F162*120000*$AE$6*L164+O163),IF(AND(F163="",F164="",I162="",I163="",I164="",L162="",L163="",O162="",F162="",C162="",O163=""),"","Doplňte prázdná pole"))</f>
        <v/>
      </c>
      <c r="X162" s="57"/>
      <c r="Y162" s="58"/>
    </row>
    <row r="163" spans="2:29" ht="11.1" customHeight="1" thickBot="1" x14ac:dyDescent="0.3">
      <c r="B163" s="121"/>
      <c r="C163" s="79"/>
      <c r="D163" s="65"/>
      <c r="E163" s="80"/>
      <c r="F163" s="108"/>
      <c r="G163" s="108"/>
      <c r="H163" s="109"/>
      <c r="I163" s="65"/>
      <c r="J163" s="65"/>
      <c r="K163" s="65"/>
      <c r="L163" s="62"/>
      <c r="M163" s="62"/>
      <c r="N163" s="62"/>
      <c r="O163" s="29"/>
      <c r="P163" s="30"/>
      <c r="Q163" s="30"/>
      <c r="R163" s="31"/>
      <c r="S163" s="65"/>
      <c r="T163" s="65"/>
      <c r="U163" s="65"/>
      <c r="V163" s="66"/>
      <c r="W163" s="56"/>
      <c r="X163" s="57"/>
      <c r="Y163" s="58"/>
    </row>
    <row r="164" spans="2:29" ht="11.1" customHeight="1" thickBot="1" x14ac:dyDescent="0.3">
      <c r="B164" s="122"/>
      <c r="C164" s="81"/>
      <c r="D164" s="68"/>
      <c r="E164" s="82"/>
      <c r="F164" s="111"/>
      <c r="G164" s="111"/>
      <c r="H164" s="112"/>
      <c r="I164" s="115"/>
      <c r="J164" s="115"/>
      <c r="K164" s="115"/>
      <c r="L164" s="116" t="str">
        <f t="shared" ref="L164" si="97">IF(OR(L162="",L163=""),"",ROUND(L162/L163,4))</f>
        <v/>
      </c>
      <c r="M164" s="116"/>
      <c r="N164" s="46"/>
      <c r="O164" s="32" t="str">
        <f>IF(OR(L162="",L163=""),"",IF(I164=$AE$3,(O162*$AE$6+O163)*L164,IF(I164=$AE$4,(O162*$AE$7+O163)*L164,IF(I164=$AE$5,O162+O163+R164,""))))</f>
        <v/>
      </c>
      <c r="P164" s="33"/>
      <c r="Q164" s="34"/>
      <c r="R164" s="17"/>
      <c r="S164" s="67"/>
      <c r="T164" s="68"/>
      <c r="U164" s="68"/>
      <c r="V164" s="69"/>
      <c r="W164" s="59"/>
      <c r="X164" s="60"/>
      <c r="Y164" s="61"/>
    </row>
    <row r="165" spans="2:29" ht="11.1" customHeight="1" x14ac:dyDescent="0.25">
      <c r="B165" s="117" t="s">
        <v>80</v>
      </c>
      <c r="C165" s="85"/>
      <c r="D165" s="49"/>
      <c r="E165" s="86"/>
      <c r="F165" s="96"/>
      <c r="G165" s="96"/>
      <c r="H165" s="97"/>
      <c r="I165" s="91"/>
      <c r="J165" s="91"/>
      <c r="K165" s="91"/>
      <c r="L165" s="92"/>
      <c r="M165" s="93"/>
      <c r="N165" s="94"/>
      <c r="O165" s="20"/>
      <c r="P165" s="21"/>
      <c r="Q165" s="21"/>
      <c r="R165" s="22"/>
      <c r="S165" s="49"/>
      <c r="T165" s="49"/>
      <c r="U165" s="49"/>
      <c r="V165" s="50"/>
      <c r="W165" s="56" t="str">
        <f>IF(AND(F166&lt;&gt;"",F167&lt;&gt;"",I165&lt;&gt;"",I166&lt;&gt;"",I167&lt;&gt;"",L165&lt;&gt;"",L166&lt;&gt;"",O165&lt;&gt;"",F165&lt;&gt;"",C165&lt;&gt;""),MIN(IF(I167=$AE$3,(F165*F166*F167*1.1*$AE$6+O166)*L167,IF(I167=$AE$4,(F165*F166*F167*1.1*$AE$7+O166)*L167,IF(I167=$AE$5,(F165*F166*F167*1.1+O166)*L167+R167,""))),O167,F165*120000*$AE$6*L167+O166),IF(AND(F166="",F167="",I165="",I166="",I167="",L165="",L166="",O165="",F165="",C165="",O166=""),"","Doplňte prázdná pole"))</f>
        <v/>
      </c>
      <c r="X165" s="57"/>
      <c r="Y165" s="58"/>
    </row>
    <row r="166" spans="2:29" ht="11.1" customHeight="1" thickBot="1" x14ac:dyDescent="0.3">
      <c r="B166" s="118"/>
      <c r="C166" s="87"/>
      <c r="D166" s="51"/>
      <c r="E166" s="88"/>
      <c r="F166" s="99"/>
      <c r="G166" s="99"/>
      <c r="H166" s="100"/>
      <c r="I166" s="51"/>
      <c r="J166" s="51"/>
      <c r="K166" s="51"/>
      <c r="L166" s="70"/>
      <c r="M166" s="71"/>
      <c r="N166" s="72"/>
      <c r="O166" s="23"/>
      <c r="P166" s="24"/>
      <c r="Q166" s="24"/>
      <c r="R166" s="25"/>
      <c r="S166" s="51"/>
      <c r="T166" s="51"/>
      <c r="U166" s="51"/>
      <c r="V166" s="52"/>
      <c r="W166" s="56"/>
      <c r="X166" s="57"/>
      <c r="Y166" s="58"/>
    </row>
    <row r="167" spans="2:29" ht="11.1" customHeight="1" thickBot="1" x14ac:dyDescent="0.3">
      <c r="B167" s="119"/>
      <c r="C167" s="89"/>
      <c r="D167" s="54"/>
      <c r="E167" s="90"/>
      <c r="F167" s="102"/>
      <c r="G167" s="102"/>
      <c r="H167" s="103"/>
      <c r="I167" s="102"/>
      <c r="J167" s="102"/>
      <c r="K167" s="103"/>
      <c r="L167" s="46" t="str">
        <f t="shared" ref="L167" si="98">IF(OR(L165="",L166=""),"",ROUND(L165/L166,4))</f>
        <v/>
      </c>
      <c r="M167" s="47"/>
      <c r="N167" s="48"/>
      <c r="O167" s="32" t="str">
        <f>IF(OR(L165="",L166=""),"",IF(I167=$AE$3,(O165*$AE$6+O166)*L167,IF(I167=$AE$4,(O165*$AE$7+O166)*L167,IF(I167=$AE$5,O165+O166+R167,""))))</f>
        <v/>
      </c>
      <c r="P167" s="33"/>
      <c r="Q167" s="34"/>
      <c r="R167" s="18"/>
      <c r="S167" s="53"/>
      <c r="T167" s="54"/>
      <c r="U167" s="54"/>
      <c r="V167" s="55"/>
      <c r="W167" s="59"/>
      <c r="X167" s="60"/>
      <c r="Y167" s="61"/>
    </row>
    <row r="168" spans="2:29" ht="11.1" customHeight="1" x14ac:dyDescent="0.25">
      <c r="B168" s="120" t="s">
        <v>81</v>
      </c>
      <c r="C168" s="77"/>
      <c r="D168" s="63"/>
      <c r="E168" s="78"/>
      <c r="F168" s="105"/>
      <c r="G168" s="105"/>
      <c r="H168" s="106"/>
      <c r="I168" s="123"/>
      <c r="J168" s="123"/>
      <c r="K168" s="123"/>
      <c r="L168" s="76"/>
      <c r="M168" s="76"/>
      <c r="N168" s="76"/>
      <c r="O168" s="26"/>
      <c r="P168" s="27"/>
      <c r="Q168" s="27"/>
      <c r="R168" s="28"/>
      <c r="S168" s="63"/>
      <c r="T168" s="63"/>
      <c r="U168" s="63"/>
      <c r="V168" s="64"/>
      <c r="W168" s="56" t="str">
        <f>IF(AND(F169&lt;&gt;"",F170&lt;&gt;"",I168&lt;&gt;"",I169&lt;&gt;"",I170&lt;&gt;"",L168&lt;&gt;"",L169&lt;&gt;"",O168&lt;&gt;"",F168&lt;&gt;"",C168&lt;&gt;""),MIN(IF(I170=$AE$3,(F168*F169*F170*1.1*$AE$6+O169)*L170,IF(I170=$AE$4,(F168*F169*F170*1.1*$AE$7+O169)*L170,IF(I170=$AE$5,(F168*F169*F170*1.1+O169)*L170+R170,""))),O170,F168*120000*$AE$6*L170+O169),IF(AND(F169="",F170="",I168="",I169="",I170="",L168="",L169="",O168="",F168="",C168="",O169=""),"","Doplňte prázdná pole"))</f>
        <v/>
      </c>
      <c r="X168" s="57"/>
      <c r="Y168" s="58"/>
    </row>
    <row r="169" spans="2:29" ht="11.1" customHeight="1" thickBot="1" x14ac:dyDescent="0.3">
      <c r="B169" s="121"/>
      <c r="C169" s="79"/>
      <c r="D169" s="65"/>
      <c r="E169" s="80"/>
      <c r="F169" s="108"/>
      <c r="G169" s="108"/>
      <c r="H169" s="109"/>
      <c r="I169" s="65"/>
      <c r="J169" s="65"/>
      <c r="K169" s="65"/>
      <c r="L169" s="62"/>
      <c r="M169" s="62"/>
      <c r="N169" s="62"/>
      <c r="O169" s="29"/>
      <c r="P169" s="30"/>
      <c r="Q169" s="30"/>
      <c r="R169" s="31"/>
      <c r="S169" s="65"/>
      <c r="T169" s="65"/>
      <c r="U169" s="65"/>
      <c r="V169" s="66"/>
      <c r="W169" s="56"/>
      <c r="X169" s="57"/>
      <c r="Y169" s="58"/>
    </row>
    <row r="170" spans="2:29" ht="11.1" customHeight="1" thickBot="1" x14ac:dyDescent="0.3">
      <c r="B170" s="122"/>
      <c r="C170" s="81"/>
      <c r="D170" s="68"/>
      <c r="E170" s="82"/>
      <c r="F170" s="111"/>
      <c r="G170" s="111"/>
      <c r="H170" s="112"/>
      <c r="I170" s="115"/>
      <c r="J170" s="115"/>
      <c r="K170" s="115"/>
      <c r="L170" s="116" t="str">
        <f t="shared" ref="L170" si="99">IF(OR(L168="",L169=""),"",ROUND(L168/L169,4))</f>
        <v/>
      </c>
      <c r="M170" s="116"/>
      <c r="N170" s="46"/>
      <c r="O170" s="32" t="str">
        <f>IF(OR(L168="",L169=""),"",IF(I170=$AE$3,(O168*$AE$6+O169)*L170,IF(I170=$AE$4,(O168*$AE$7+O169)*L170,IF(I170=$AE$5,O168+O169+R170,""))))</f>
        <v/>
      </c>
      <c r="P170" s="33"/>
      <c r="Q170" s="34"/>
      <c r="R170" s="17"/>
      <c r="S170" s="67"/>
      <c r="T170" s="68"/>
      <c r="U170" s="68"/>
      <c r="V170" s="69"/>
      <c r="W170" s="59"/>
      <c r="X170" s="60"/>
      <c r="Y170" s="61"/>
    </row>
    <row r="171" spans="2:29" ht="11.1" customHeight="1" x14ac:dyDescent="0.25">
      <c r="B171" s="117" t="s">
        <v>82</v>
      </c>
      <c r="C171" s="85"/>
      <c r="D171" s="49"/>
      <c r="E171" s="86"/>
      <c r="F171" s="96"/>
      <c r="G171" s="96"/>
      <c r="H171" s="97"/>
      <c r="I171" s="91"/>
      <c r="J171" s="91"/>
      <c r="K171" s="91"/>
      <c r="L171" s="92"/>
      <c r="M171" s="93"/>
      <c r="N171" s="94"/>
      <c r="O171" s="20"/>
      <c r="P171" s="21"/>
      <c r="Q171" s="21"/>
      <c r="R171" s="22"/>
      <c r="S171" s="49"/>
      <c r="T171" s="49"/>
      <c r="U171" s="49"/>
      <c r="V171" s="50"/>
      <c r="W171" s="56" t="str">
        <f>IF(AND(F172&lt;&gt;"",F173&lt;&gt;"",I171&lt;&gt;"",I172&lt;&gt;"",I173&lt;&gt;"",L171&lt;&gt;"",L172&lt;&gt;"",O171&lt;&gt;"",F171&lt;&gt;"",C171&lt;&gt;""),MIN(IF(I173=$AE$3,(F171*F172*F173*1.1*$AE$6+O172)*L173,IF(I173=$AE$4,(F171*F172*F173*1.1*$AE$7+O172)*L173,IF(I173=$AE$5,(F171*F172*F173*1.1+O172)*L173+R173,""))),O173,F171*120000*$AE$6*L173+O172),IF(AND(F172="",F173="",I171="",I172="",I173="",L171="",L172="",O171="",F171="",C171="",O172=""),"","Doplňte prázdná pole"))</f>
        <v/>
      </c>
      <c r="X171" s="57"/>
      <c r="Y171" s="58"/>
    </row>
    <row r="172" spans="2:29" ht="11.1" customHeight="1" thickBot="1" x14ac:dyDescent="0.3">
      <c r="B172" s="118"/>
      <c r="C172" s="87"/>
      <c r="D172" s="51"/>
      <c r="E172" s="88"/>
      <c r="F172" s="99"/>
      <c r="G172" s="99"/>
      <c r="H172" s="100"/>
      <c r="I172" s="51"/>
      <c r="J172" s="51"/>
      <c r="K172" s="51"/>
      <c r="L172" s="70"/>
      <c r="M172" s="71"/>
      <c r="N172" s="72"/>
      <c r="O172" s="23"/>
      <c r="P172" s="24"/>
      <c r="Q172" s="24"/>
      <c r="R172" s="25"/>
      <c r="S172" s="51"/>
      <c r="T172" s="51"/>
      <c r="U172" s="51"/>
      <c r="V172" s="52"/>
      <c r="W172" s="56"/>
      <c r="X172" s="57"/>
      <c r="Y172" s="58"/>
    </row>
    <row r="173" spans="2:29" ht="11.1" customHeight="1" thickBot="1" x14ac:dyDescent="0.3">
      <c r="B173" s="119"/>
      <c r="C173" s="89"/>
      <c r="D173" s="54"/>
      <c r="E173" s="90"/>
      <c r="F173" s="102"/>
      <c r="G173" s="102"/>
      <c r="H173" s="103"/>
      <c r="I173" s="102"/>
      <c r="J173" s="102"/>
      <c r="K173" s="103"/>
      <c r="L173" s="46" t="str">
        <f t="shared" ref="L173" si="100">IF(OR(L171="",L172=""),"",ROUND(L171/L172,4))</f>
        <v/>
      </c>
      <c r="M173" s="47"/>
      <c r="N173" s="48"/>
      <c r="O173" s="32" t="str">
        <f>IF(OR(L171="",L172=""),"",IF(I173=$AE$3,(O171*$AE$6+O172)*L173,IF(I173=$AE$4,(O171*$AE$7+O172)*L173,IF(I173=$AE$5,O171+O172+R173,""))))</f>
        <v/>
      </c>
      <c r="P173" s="33"/>
      <c r="Q173" s="34"/>
      <c r="R173" s="18"/>
      <c r="S173" s="53"/>
      <c r="T173" s="54"/>
      <c r="U173" s="54"/>
      <c r="V173" s="55"/>
      <c r="W173" s="59"/>
      <c r="X173" s="60"/>
      <c r="Y173" s="61"/>
    </row>
    <row r="174" spans="2:29" ht="11.1" customHeight="1" x14ac:dyDescent="0.25">
      <c r="B174" s="120" t="s">
        <v>83</v>
      </c>
      <c r="C174" s="77"/>
      <c r="D174" s="63"/>
      <c r="E174" s="78"/>
      <c r="F174" s="105"/>
      <c r="G174" s="105"/>
      <c r="H174" s="106"/>
      <c r="I174" s="123"/>
      <c r="J174" s="123"/>
      <c r="K174" s="123"/>
      <c r="L174" s="76"/>
      <c r="M174" s="76"/>
      <c r="N174" s="76"/>
      <c r="O174" s="26"/>
      <c r="P174" s="27"/>
      <c r="Q174" s="27"/>
      <c r="R174" s="28"/>
      <c r="S174" s="63"/>
      <c r="T174" s="63"/>
      <c r="U174" s="63"/>
      <c r="V174" s="64"/>
      <c r="W174" s="56" t="str">
        <f>IF(AND(F175&lt;&gt;"",F176&lt;&gt;"",I174&lt;&gt;"",I175&lt;&gt;"",I176&lt;&gt;"",L174&lt;&gt;"",L175&lt;&gt;"",O174&lt;&gt;"",F174&lt;&gt;"",C174&lt;&gt;""),MIN(IF(I176=$AE$3,(F174*F175*F176*1.1*$AE$6+O175)*L176,IF(I176=$AE$4,(F174*F175*F176*1.1*$AE$7+O175)*L176,IF(I176=$AE$5,(F174*F175*F176*1.1+O175)*L176+R176,""))),O176,F174*120000*$AE$6*L176+O175),IF(AND(F175="",F176="",I174="",I175="",I176="",L174="",L175="",O174="",F174="",C174="",O175=""),"","Doplňte prázdná pole"))</f>
        <v/>
      </c>
      <c r="X174" s="57"/>
      <c r="Y174" s="58"/>
    </row>
    <row r="175" spans="2:29" ht="11.1" customHeight="1" thickBot="1" x14ac:dyDescent="0.3">
      <c r="B175" s="121"/>
      <c r="C175" s="79"/>
      <c r="D175" s="65"/>
      <c r="E175" s="80"/>
      <c r="F175" s="108"/>
      <c r="G175" s="108"/>
      <c r="H175" s="109"/>
      <c r="I175" s="65"/>
      <c r="J175" s="65"/>
      <c r="K175" s="65"/>
      <c r="L175" s="62"/>
      <c r="M175" s="62"/>
      <c r="N175" s="62"/>
      <c r="O175" s="29"/>
      <c r="P175" s="30"/>
      <c r="Q175" s="30"/>
      <c r="R175" s="31"/>
      <c r="S175" s="65"/>
      <c r="T175" s="65"/>
      <c r="U175" s="65"/>
      <c r="V175" s="66"/>
      <c r="W175" s="56"/>
      <c r="X175" s="57"/>
      <c r="Y175" s="58"/>
    </row>
    <row r="176" spans="2:29" ht="11.1" customHeight="1" thickBot="1" x14ac:dyDescent="0.3">
      <c r="B176" s="122"/>
      <c r="C176" s="81"/>
      <c r="D176" s="68"/>
      <c r="E176" s="82"/>
      <c r="F176" s="111"/>
      <c r="G176" s="111"/>
      <c r="H176" s="112"/>
      <c r="I176" s="115"/>
      <c r="J176" s="115"/>
      <c r="K176" s="115"/>
      <c r="L176" s="116" t="str">
        <f t="shared" ref="L176" si="101">IF(OR(L174="",L175=""),"",ROUND(L174/L175,4))</f>
        <v/>
      </c>
      <c r="M176" s="116"/>
      <c r="N176" s="46"/>
      <c r="O176" s="32" t="str">
        <f>IF(OR(L174="",L175=""),"",IF(I176=$AE$3,(O174*$AE$6+O175)*L176,IF(I176=$AE$4,(O174*$AE$7+O175)*L176,IF(I176=$AE$5,O174+O175+R176,""))))</f>
        <v/>
      </c>
      <c r="P176" s="33"/>
      <c r="Q176" s="34"/>
      <c r="R176" s="17"/>
      <c r="S176" s="67"/>
      <c r="T176" s="68"/>
      <c r="U176" s="68"/>
      <c r="V176" s="69"/>
      <c r="W176" s="59"/>
      <c r="X176" s="60"/>
      <c r="Y176" s="61"/>
    </row>
    <row r="177" spans="2:25" ht="11.1" customHeight="1" x14ac:dyDescent="0.25">
      <c r="B177" s="117" t="s">
        <v>84</v>
      </c>
      <c r="C177" s="85"/>
      <c r="D177" s="49"/>
      <c r="E177" s="86"/>
      <c r="F177" s="96"/>
      <c r="G177" s="96"/>
      <c r="H177" s="97"/>
      <c r="I177" s="91"/>
      <c r="J177" s="91"/>
      <c r="K177" s="91"/>
      <c r="L177" s="92"/>
      <c r="M177" s="93"/>
      <c r="N177" s="94"/>
      <c r="O177" s="20"/>
      <c r="P177" s="21"/>
      <c r="Q177" s="21"/>
      <c r="R177" s="22"/>
      <c r="S177" s="49"/>
      <c r="T177" s="49"/>
      <c r="U177" s="49"/>
      <c r="V177" s="50"/>
      <c r="W177" s="56" t="str">
        <f>IF(AND(F178&lt;&gt;"",F179&lt;&gt;"",I177&lt;&gt;"",I178&lt;&gt;"",I179&lt;&gt;"",L177&lt;&gt;"",L178&lt;&gt;"",O177&lt;&gt;"",F177&lt;&gt;"",C177&lt;&gt;""),MIN(IF(I179=$AE$3,(F177*F178*F179*1.1*$AE$6+O178)*L179,IF(I179=$AE$4,(F177*F178*F179*1.1*$AE$7+O178)*L179,IF(I179=$AE$5,(F177*F178*F179*1.1+O178)*L179+R179,""))),O179,F177*120000*$AE$6*L179+O178),IF(AND(F178="",F179="",I177="",I178="",I179="",L177="",L178="",O177="",F177="",C177="",O178=""),"","Doplňte prázdná pole"))</f>
        <v/>
      </c>
      <c r="X177" s="57"/>
      <c r="Y177" s="58"/>
    </row>
    <row r="178" spans="2:25" ht="11.1" customHeight="1" thickBot="1" x14ac:dyDescent="0.3">
      <c r="B178" s="118"/>
      <c r="C178" s="87"/>
      <c r="D178" s="51"/>
      <c r="E178" s="88"/>
      <c r="F178" s="99"/>
      <c r="G178" s="99"/>
      <c r="H178" s="100"/>
      <c r="I178" s="51"/>
      <c r="J178" s="51"/>
      <c r="K178" s="51"/>
      <c r="L178" s="70"/>
      <c r="M178" s="71"/>
      <c r="N178" s="72"/>
      <c r="O178" s="23"/>
      <c r="P178" s="24"/>
      <c r="Q178" s="24"/>
      <c r="R178" s="25"/>
      <c r="S178" s="51"/>
      <c r="T178" s="51"/>
      <c r="U178" s="51"/>
      <c r="V178" s="52"/>
      <c r="W178" s="56"/>
      <c r="X178" s="57"/>
      <c r="Y178" s="58"/>
    </row>
    <row r="179" spans="2:25" ht="11.1" customHeight="1" thickBot="1" x14ac:dyDescent="0.3">
      <c r="B179" s="119"/>
      <c r="C179" s="89"/>
      <c r="D179" s="54"/>
      <c r="E179" s="90"/>
      <c r="F179" s="102"/>
      <c r="G179" s="102"/>
      <c r="H179" s="103"/>
      <c r="I179" s="102"/>
      <c r="J179" s="102"/>
      <c r="K179" s="103"/>
      <c r="L179" s="46" t="str">
        <f t="shared" ref="L179" si="102">IF(OR(L177="",L178=""),"",ROUND(L177/L178,4))</f>
        <v/>
      </c>
      <c r="M179" s="47"/>
      <c r="N179" s="48"/>
      <c r="O179" s="32" t="str">
        <f>IF(OR(L177="",L178=""),"",IF(I179=$AE$3,(O177*$AE$6+O178)*L179,IF(I179=$AE$4,(O177*$AE$7+O178)*L179,IF(I179=$AE$5,O177+O178+R179,""))))</f>
        <v/>
      </c>
      <c r="P179" s="33"/>
      <c r="Q179" s="34"/>
      <c r="R179" s="18"/>
      <c r="S179" s="53"/>
      <c r="T179" s="54"/>
      <c r="U179" s="54"/>
      <c r="V179" s="55"/>
      <c r="W179" s="59"/>
      <c r="X179" s="60"/>
      <c r="Y179" s="61"/>
    </row>
    <row r="180" spans="2:25" ht="11.1" customHeight="1" x14ac:dyDescent="0.25">
      <c r="B180" s="120" t="s">
        <v>85</v>
      </c>
      <c r="C180" s="77"/>
      <c r="D180" s="63"/>
      <c r="E180" s="78"/>
      <c r="F180" s="105"/>
      <c r="G180" s="105"/>
      <c r="H180" s="106"/>
      <c r="I180" s="123"/>
      <c r="J180" s="123"/>
      <c r="K180" s="123"/>
      <c r="L180" s="76"/>
      <c r="M180" s="76"/>
      <c r="N180" s="76"/>
      <c r="O180" s="26"/>
      <c r="P180" s="27"/>
      <c r="Q180" s="27"/>
      <c r="R180" s="28"/>
      <c r="S180" s="63"/>
      <c r="T180" s="63"/>
      <c r="U180" s="63"/>
      <c r="V180" s="64"/>
      <c r="W180" s="56" t="str">
        <f>IF(AND(F181&lt;&gt;"",F182&lt;&gt;"",I180&lt;&gt;"",I181&lt;&gt;"",I182&lt;&gt;"",L180&lt;&gt;"",L181&lt;&gt;"",O180&lt;&gt;"",F180&lt;&gt;"",C180&lt;&gt;""),MIN(IF(I182=$AE$3,(F180*F181*F182*1.1*$AE$6+O181)*L182,IF(I182=$AE$4,(F180*F181*F182*1.1*$AE$7+O181)*L182,IF(I182=$AE$5,(F180*F181*F182*1.1+O181)*L182+R182,""))),O182,F180*120000*$AE$6*L182+O181),IF(AND(F181="",F182="",I180="",I181="",I182="",L180="",L181="",O180="",F180="",C180="",O181=""),"","Doplňte prázdná pole"))</f>
        <v/>
      </c>
      <c r="X180" s="57"/>
      <c r="Y180" s="58"/>
    </row>
    <row r="181" spans="2:25" ht="11.1" customHeight="1" thickBot="1" x14ac:dyDescent="0.3">
      <c r="B181" s="121"/>
      <c r="C181" s="79"/>
      <c r="D181" s="65"/>
      <c r="E181" s="80"/>
      <c r="F181" s="108"/>
      <c r="G181" s="108"/>
      <c r="H181" s="109"/>
      <c r="I181" s="65"/>
      <c r="J181" s="65"/>
      <c r="K181" s="65"/>
      <c r="L181" s="62"/>
      <c r="M181" s="62"/>
      <c r="N181" s="62"/>
      <c r="O181" s="29"/>
      <c r="P181" s="30"/>
      <c r="Q181" s="30"/>
      <c r="R181" s="31"/>
      <c r="S181" s="65"/>
      <c r="T181" s="65"/>
      <c r="U181" s="65"/>
      <c r="V181" s="66"/>
      <c r="W181" s="56"/>
      <c r="X181" s="57"/>
      <c r="Y181" s="58"/>
    </row>
    <row r="182" spans="2:25" ht="11.1" customHeight="1" thickBot="1" x14ac:dyDescent="0.3">
      <c r="B182" s="122"/>
      <c r="C182" s="81"/>
      <c r="D182" s="68"/>
      <c r="E182" s="82"/>
      <c r="F182" s="111"/>
      <c r="G182" s="111"/>
      <c r="H182" s="112"/>
      <c r="I182" s="115"/>
      <c r="J182" s="115"/>
      <c r="K182" s="115"/>
      <c r="L182" s="116" t="str">
        <f t="shared" ref="L182" si="103">IF(OR(L180="",L181=""),"",ROUND(L180/L181,4))</f>
        <v/>
      </c>
      <c r="M182" s="116"/>
      <c r="N182" s="46"/>
      <c r="O182" s="32" t="str">
        <f>IF(OR(L180="",L181=""),"",IF(I182=$AE$3,(O180*$AE$6+O181)*L182,IF(I182=$AE$4,(O180*$AE$7+O181)*L182,IF(I182=$AE$5,O180+O181+R182,""))))</f>
        <v/>
      </c>
      <c r="P182" s="33"/>
      <c r="Q182" s="34"/>
      <c r="R182" s="17"/>
      <c r="S182" s="67"/>
      <c r="T182" s="68"/>
      <c r="U182" s="68"/>
      <c r="V182" s="69"/>
      <c r="W182" s="59"/>
      <c r="X182" s="60"/>
      <c r="Y182" s="61"/>
    </row>
    <row r="183" spans="2:25" ht="11.1" customHeight="1" x14ac:dyDescent="0.25">
      <c r="B183" s="117" t="s">
        <v>86</v>
      </c>
      <c r="C183" s="85"/>
      <c r="D183" s="49"/>
      <c r="E183" s="86"/>
      <c r="F183" s="96"/>
      <c r="G183" s="96"/>
      <c r="H183" s="97"/>
      <c r="I183" s="91"/>
      <c r="J183" s="91"/>
      <c r="K183" s="91"/>
      <c r="L183" s="92"/>
      <c r="M183" s="93"/>
      <c r="N183" s="94"/>
      <c r="O183" s="20"/>
      <c r="P183" s="21"/>
      <c r="Q183" s="21"/>
      <c r="R183" s="22"/>
      <c r="S183" s="49"/>
      <c r="T183" s="49"/>
      <c r="U183" s="49"/>
      <c r="V183" s="50"/>
      <c r="W183" s="56" t="str">
        <f>IF(AND(F184&lt;&gt;"",F185&lt;&gt;"",I183&lt;&gt;"",I184&lt;&gt;"",I185&lt;&gt;"",L183&lt;&gt;"",L184&lt;&gt;"",O183&lt;&gt;"",F183&lt;&gt;"",C183&lt;&gt;""),MIN(IF(I185=$AE$3,(F183*F184*F185*1.1*$AE$6+O184)*L185,IF(I185=$AE$4,(F183*F184*F185*1.1*$AE$7+O184)*L185,IF(I185=$AE$5,(F183*F184*F185*1.1+O184)*L185+R185,""))),O185,F183*120000*$AE$6*L185+O184),IF(AND(F184="",F185="",I183="",I184="",I185="",L183="",L184="",O183="",F183="",C183="",O184=""),"","Doplňte prázdná pole"))</f>
        <v/>
      </c>
      <c r="X183" s="57"/>
      <c r="Y183" s="58"/>
    </row>
    <row r="184" spans="2:25" ht="11.1" customHeight="1" thickBot="1" x14ac:dyDescent="0.3">
      <c r="B184" s="118"/>
      <c r="C184" s="87"/>
      <c r="D184" s="51"/>
      <c r="E184" s="88"/>
      <c r="F184" s="99"/>
      <c r="G184" s="99"/>
      <c r="H184" s="100"/>
      <c r="I184" s="51"/>
      <c r="J184" s="51"/>
      <c r="K184" s="51"/>
      <c r="L184" s="70"/>
      <c r="M184" s="71"/>
      <c r="N184" s="72"/>
      <c r="O184" s="23"/>
      <c r="P184" s="24"/>
      <c r="Q184" s="24"/>
      <c r="R184" s="25"/>
      <c r="S184" s="51"/>
      <c r="T184" s="51"/>
      <c r="U184" s="51"/>
      <c r="V184" s="52"/>
      <c r="W184" s="56"/>
      <c r="X184" s="57"/>
      <c r="Y184" s="58"/>
    </row>
    <row r="185" spans="2:25" ht="11.1" customHeight="1" thickBot="1" x14ac:dyDescent="0.3">
      <c r="B185" s="119"/>
      <c r="C185" s="89"/>
      <c r="D185" s="54"/>
      <c r="E185" s="90"/>
      <c r="F185" s="102"/>
      <c r="G185" s="102"/>
      <c r="H185" s="103"/>
      <c r="I185" s="102"/>
      <c r="J185" s="102"/>
      <c r="K185" s="103"/>
      <c r="L185" s="46" t="str">
        <f t="shared" ref="L185" si="104">IF(OR(L183="",L184=""),"",ROUND(L183/L184,4))</f>
        <v/>
      </c>
      <c r="M185" s="47"/>
      <c r="N185" s="48"/>
      <c r="O185" s="32" t="str">
        <f>IF(OR(L183="",L184=""),"",IF(I185=$AE$3,(O183*$AE$6+O184)*L185,IF(I185=$AE$4,(O183*$AE$7+O184)*L185,IF(I185=$AE$5,O183+O184+R185,""))))</f>
        <v/>
      </c>
      <c r="P185" s="33"/>
      <c r="Q185" s="34"/>
      <c r="R185" s="18"/>
      <c r="S185" s="53"/>
      <c r="T185" s="54"/>
      <c r="U185" s="54"/>
      <c r="V185" s="55"/>
      <c r="W185" s="59"/>
      <c r="X185" s="60"/>
      <c r="Y185" s="61"/>
    </row>
    <row r="186" spans="2:25" ht="11.1" customHeight="1" x14ac:dyDescent="0.25">
      <c r="B186" s="120" t="s">
        <v>87</v>
      </c>
      <c r="C186" s="77"/>
      <c r="D186" s="63"/>
      <c r="E186" s="78"/>
      <c r="F186" s="105"/>
      <c r="G186" s="105"/>
      <c r="H186" s="106"/>
      <c r="I186" s="123"/>
      <c r="J186" s="123"/>
      <c r="K186" s="123"/>
      <c r="L186" s="76"/>
      <c r="M186" s="76"/>
      <c r="N186" s="76"/>
      <c r="O186" s="26"/>
      <c r="P186" s="27"/>
      <c r="Q186" s="27"/>
      <c r="R186" s="28"/>
      <c r="S186" s="63"/>
      <c r="T186" s="63"/>
      <c r="U186" s="63"/>
      <c r="V186" s="64"/>
      <c r="W186" s="56" t="str">
        <f>IF(AND(F187&lt;&gt;"",F188&lt;&gt;"",I186&lt;&gt;"",I187&lt;&gt;"",I188&lt;&gt;"",L186&lt;&gt;"",L187&lt;&gt;"",O186&lt;&gt;"",F186&lt;&gt;"",C186&lt;&gt;""),MIN(IF(I188=$AE$3,(F186*F187*F188*1.1*$AE$6+O187)*L188,IF(I188=$AE$4,(F186*F187*F188*1.1*$AE$7+O187)*L188,IF(I188=$AE$5,(F186*F187*F188*1.1+O187)*L188+R188,""))),O188,F186*120000*$AE$6*L188+O187),IF(AND(F187="",F188="",I186="",I187="",I188="",L186="",L187="",O186="",F186="",C186="",O187=""),"","Doplňte prázdná pole"))</f>
        <v/>
      </c>
      <c r="X186" s="57"/>
      <c r="Y186" s="58"/>
    </row>
    <row r="187" spans="2:25" ht="11.1" customHeight="1" thickBot="1" x14ac:dyDescent="0.3">
      <c r="B187" s="121"/>
      <c r="C187" s="79"/>
      <c r="D187" s="65"/>
      <c r="E187" s="80"/>
      <c r="F187" s="108"/>
      <c r="G187" s="108"/>
      <c r="H187" s="109"/>
      <c r="I187" s="65"/>
      <c r="J187" s="65"/>
      <c r="K187" s="65"/>
      <c r="L187" s="62"/>
      <c r="M187" s="62"/>
      <c r="N187" s="62"/>
      <c r="O187" s="29"/>
      <c r="P187" s="30"/>
      <c r="Q187" s="30"/>
      <c r="R187" s="31"/>
      <c r="S187" s="65"/>
      <c r="T187" s="65"/>
      <c r="U187" s="65"/>
      <c r="V187" s="66"/>
      <c r="W187" s="56"/>
      <c r="X187" s="57"/>
      <c r="Y187" s="58"/>
    </row>
    <row r="188" spans="2:25" ht="11.1" customHeight="1" thickBot="1" x14ac:dyDescent="0.3">
      <c r="B188" s="122"/>
      <c r="C188" s="81"/>
      <c r="D188" s="68"/>
      <c r="E188" s="82"/>
      <c r="F188" s="111"/>
      <c r="G188" s="111"/>
      <c r="H188" s="112"/>
      <c r="I188" s="115"/>
      <c r="J188" s="115"/>
      <c r="K188" s="115"/>
      <c r="L188" s="116" t="str">
        <f t="shared" ref="L188" si="105">IF(OR(L186="",L187=""),"",ROUND(L186/L187,4))</f>
        <v/>
      </c>
      <c r="M188" s="116"/>
      <c r="N188" s="46"/>
      <c r="O188" s="32" t="str">
        <f>IF(OR(L186="",L187=""),"",IF(I188=$AE$3,(O186*$AE$6+O187)*L188,IF(I188=$AE$4,(O186*$AE$7+O187)*L188,IF(I188=$AE$5,O186+O187+R188,""))))</f>
        <v/>
      </c>
      <c r="P188" s="33"/>
      <c r="Q188" s="34"/>
      <c r="R188" s="17"/>
      <c r="S188" s="67"/>
      <c r="T188" s="68"/>
      <c r="U188" s="68"/>
      <c r="V188" s="69"/>
      <c r="W188" s="59"/>
      <c r="X188" s="60"/>
      <c r="Y188" s="61"/>
    </row>
    <row r="189" spans="2:25" ht="11.1" customHeight="1" x14ac:dyDescent="0.25">
      <c r="B189" s="117" t="s">
        <v>88</v>
      </c>
      <c r="C189" s="85"/>
      <c r="D189" s="49"/>
      <c r="E189" s="86"/>
      <c r="F189" s="96"/>
      <c r="G189" s="96"/>
      <c r="H189" s="97"/>
      <c r="I189" s="91"/>
      <c r="J189" s="91"/>
      <c r="K189" s="91"/>
      <c r="L189" s="92"/>
      <c r="M189" s="93"/>
      <c r="N189" s="94"/>
      <c r="O189" s="20"/>
      <c r="P189" s="21"/>
      <c r="Q189" s="21"/>
      <c r="R189" s="22"/>
      <c r="S189" s="49"/>
      <c r="T189" s="49"/>
      <c r="U189" s="49"/>
      <c r="V189" s="50"/>
      <c r="W189" s="56" t="str">
        <f>IF(AND(F190&lt;&gt;"",F191&lt;&gt;"",I189&lt;&gt;"",I190&lt;&gt;"",I191&lt;&gt;"",L189&lt;&gt;"",L190&lt;&gt;"",O189&lt;&gt;"",F189&lt;&gt;"",C189&lt;&gt;""),MIN(IF(I191=$AE$3,(F189*F190*F191*1.1*$AE$6+O190)*L191,IF(I191=$AE$4,(F189*F190*F191*1.1*$AE$7+O190)*L191,IF(I191=$AE$5,(F189*F190*F191*1.1+O190)*L191+R191,""))),O191,F189*120000*$AE$6*L191+O190),IF(AND(F190="",F191="",I189="",I190="",I191="",L189="",L190="",O189="",F189="",C189="",O190=""),"","Doplňte prázdná pole"))</f>
        <v/>
      </c>
      <c r="X189" s="57"/>
      <c r="Y189" s="58"/>
    </row>
    <row r="190" spans="2:25" ht="11.1" customHeight="1" thickBot="1" x14ac:dyDescent="0.3">
      <c r="B190" s="118"/>
      <c r="C190" s="87"/>
      <c r="D190" s="51"/>
      <c r="E190" s="88"/>
      <c r="F190" s="99"/>
      <c r="G190" s="99"/>
      <c r="H190" s="100"/>
      <c r="I190" s="51"/>
      <c r="J190" s="51"/>
      <c r="K190" s="51"/>
      <c r="L190" s="70"/>
      <c r="M190" s="71"/>
      <c r="N190" s="72"/>
      <c r="O190" s="23"/>
      <c r="P190" s="24"/>
      <c r="Q190" s="24"/>
      <c r="R190" s="25"/>
      <c r="S190" s="51"/>
      <c r="T190" s="51"/>
      <c r="U190" s="51"/>
      <c r="V190" s="52"/>
      <c r="W190" s="56"/>
      <c r="X190" s="57"/>
      <c r="Y190" s="58"/>
    </row>
    <row r="191" spans="2:25" ht="11.1" customHeight="1" thickBot="1" x14ac:dyDescent="0.3">
      <c r="B191" s="119"/>
      <c r="C191" s="89"/>
      <c r="D191" s="54"/>
      <c r="E191" s="90"/>
      <c r="F191" s="102"/>
      <c r="G191" s="102"/>
      <c r="H191" s="103"/>
      <c r="I191" s="102"/>
      <c r="J191" s="102"/>
      <c r="K191" s="103"/>
      <c r="L191" s="46" t="str">
        <f t="shared" ref="L191" si="106">IF(OR(L189="",L190=""),"",ROUND(L189/L190,4))</f>
        <v/>
      </c>
      <c r="M191" s="47"/>
      <c r="N191" s="48"/>
      <c r="O191" s="32" t="str">
        <f>IF(OR(L189="",L190=""),"",IF(I191=$AE$3,(O189*$AE$6+O190)*L191,IF(I191=$AE$4,(O189*$AE$7+O190)*L191,IF(I191=$AE$5,O189+O190+R191,""))))</f>
        <v/>
      </c>
      <c r="P191" s="33"/>
      <c r="Q191" s="34"/>
      <c r="R191" s="18"/>
      <c r="S191" s="53"/>
      <c r="T191" s="54"/>
      <c r="U191" s="54"/>
      <c r="V191" s="55"/>
      <c r="W191" s="59"/>
      <c r="X191" s="60"/>
      <c r="Y191" s="61"/>
    </row>
    <row r="192" spans="2:25" ht="11.1" customHeight="1" x14ac:dyDescent="0.25">
      <c r="B192" s="120" t="s">
        <v>89</v>
      </c>
      <c r="C192" s="77"/>
      <c r="D192" s="63"/>
      <c r="E192" s="78"/>
      <c r="F192" s="105"/>
      <c r="G192" s="105"/>
      <c r="H192" s="106"/>
      <c r="I192" s="123"/>
      <c r="J192" s="123"/>
      <c r="K192" s="123"/>
      <c r="L192" s="76"/>
      <c r="M192" s="76"/>
      <c r="N192" s="76"/>
      <c r="O192" s="26"/>
      <c r="P192" s="27"/>
      <c r="Q192" s="27"/>
      <c r="R192" s="28"/>
      <c r="S192" s="63"/>
      <c r="T192" s="63"/>
      <c r="U192" s="63"/>
      <c r="V192" s="64"/>
      <c r="W192" s="56" t="str">
        <f>IF(AND(F193&lt;&gt;"",F194&lt;&gt;"",I192&lt;&gt;"",I193&lt;&gt;"",I194&lt;&gt;"",L192&lt;&gt;"",L193&lt;&gt;"",O192&lt;&gt;"",F192&lt;&gt;"",C192&lt;&gt;""),MIN(IF(I194=$AE$3,(F192*F193*F194*1.1*$AE$6+O193)*L194,IF(I194=$AE$4,(F192*F193*F194*1.1*$AE$7+O193)*L194,IF(I194=$AE$5,(F192*F193*F194*1.1+O193)*L194+R194,""))),O194,F192*120000*$AE$6*L194+O193),IF(AND(F193="",F194="",I192="",I193="",I194="",L192="",L193="",O192="",F192="",C192="",O193=""),"","Doplňte prázdná pole"))</f>
        <v/>
      </c>
      <c r="X192" s="57"/>
      <c r="Y192" s="58"/>
    </row>
    <row r="193" spans="2:25" ht="11.1" customHeight="1" thickBot="1" x14ac:dyDescent="0.3">
      <c r="B193" s="121"/>
      <c r="C193" s="79"/>
      <c r="D193" s="65"/>
      <c r="E193" s="80"/>
      <c r="F193" s="108"/>
      <c r="G193" s="108"/>
      <c r="H193" s="109"/>
      <c r="I193" s="65"/>
      <c r="J193" s="65"/>
      <c r="K193" s="65"/>
      <c r="L193" s="62"/>
      <c r="M193" s="62"/>
      <c r="N193" s="62"/>
      <c r="O193" s="29"/>
      <c r="P193" s="30"/>
      <c r="Q193" s="30"/>
      <c r="R193" s="31"/>
      <c r="S193" s="65"/>
      <c r="T193" s="65"/>
      <c r="U193" s="65"/>
      <c r="V193" s="66"/>
      <c r="W193" s="56"/>
      <c r="X193" s="57"/>
      <c r="Y193" s="58"/>
    </row>
    <row r="194" spans="2:25" ht="11.1" customHeight="1" thickBot="1" x14ac:dyDescent="0.3">
      <c r="B194" s="122"/>
      <c r="C194" s="81"/>
      <c r="D194" s="68"/>
      <c r="E194" s="82"/>
      <c r="F194" s="111"/>
      <c r="G194" s="111"/>
      <c r="H194" s="112"/>
      <c r="I194" s="115"/>
      <c r="J194" s="115"/>
      <c r="K194" s="115"/>
      <c r="L194" s="116" t="str">
        <f t="shared" ref="L194" si="107">IF(OR(L192="",L193=""),"",ROUND(L192/L193,4))</f>
        <v/>
      </c>
      <c r="M194" s="116"/>
      <c r="N194" s="46"/>
      <c r="O194" s="32" t="str">
        <f>IF(OR(L192="",L193=""),"",IF(I194=$AE$3,(O192*$AE$6+O193)*L194,IF(I194=$AE$4,(O192*$AE$7+O193)*L194,IF(I194=$AE$5,O192+O193+R194,""))))</f>
        <v/>
      </c>
      <c r="P194" s="33"/>
      <c r="Q194" s="34"/>
      <c r="R194" s="17"/>
      <c r="S194" s="67"/>
      <c r="T194" s="68"/>
      <c r="U194" s="68"/>
      <c r="V194" s="69"/>
      <c r="W194" s="59"/>
      <c r="X194" s="60"/>
      <c r="Y194" s="61"/>
    </row>
    <row r="195" spans="2:25" ht="11.1" customHeight="1" x14ac:dyDescent="0.25">
      <c r="B195" s="117" t="s">
        <v>90</v>
      </c>
      <c r="C195" s="85"/>
      <c r="D195" s="49"/>
      <c r="E195" s="86"/>
      <c r="F195" s="96"/>
      <c r="G195" s="96"/>
      <c r="H195" s="97"/>
      <c r="I195" s="91"/>
      <c r="J195" s="91"/>
      <c r="K195" s="91"/>
      <c r="L195" s="92"/>
      <c r="M195" s="93"/>
      <c r="N195" s="94"/>
      <c r="O195" s="20"/>
      <c r="P195" s="21"/>
      <c r="Q195" s="21"/>
      <c r="R195" s="22"/>
      <c r="S195" s="49"/>
      <c r="T195" s="49"/>
      <c r="U195" s="49"/>
      <c r="V195" s="50"/>
      <c r="W195" s="56" t="str">
        <f>IF(AND(F196&lt;&gt;"",F197&lt;&gt;"",I195&lt;&gt;"",I196&lt;&gt;"",I197&lt;&gt;"",L195&lt;&gt;"",L196&lt;&gt;"",O195&lt;&gt;"",F195&lt;&gt;"",C195&lt;&gt;""),MIN(IF(I197=$AE$3,(F195*F196*F197*1.1*$AE$6+O196)*L197,IF(I197=$AE$4,(F195*F196*F197*1.1*$AE$7+O196)*L197,IF(I197=$AE$5,(F195*F196*F197*1.1+O196)*L197+R197,""))),O197,F195*120000*$AE$6*L197+O196),IF(AND(F196="",F197="",I195="",I196="",I197="",L195="",L196="",O195="",F195="",C195="",O196=""),"","Doplňte prázdná pole"))</f>
        <v/>
      </c>
      <c r="X195" s="57"/>
      <c r="Y195" s="58"/>
    </row>
    <row r="196" spans="2:25" ht="11.1" customHeight="1" thickBot="1" x14ac:dyDescent="0.3">
      <c r="B196" s="118"/>
      <c r="C196" s="87"/>
      <c r="D196" s="51"/>
      <c r="E196" s="88"/>
      <c r="F196" s="99"/>
      <c r="G196" s="99"/>
      <c r="H196" s="100"/>
      <c r="I196" s="51"/>
      <c r="J196" s="51"/>
      <c r="K196" s="51"/>
      <c r="L196" s="70"/>
      <c r="M196" s="71"/>
      <c r="N196" s="72"/>
      <c r="O196" s="23"/>
      <c r="P196" s="24"/>
      <c r="Q196" s="24"/>
      <c r="R196" s="25"/>
      <c r="S196" s="51"/>
      <c r="T196" s="51"/>
      <c r="U196" s="51"/>
      <c r="V196" s="52"/>
      <c r="W196" s="56"/>
      <c r="X196" s="57"/>
      <c r="Y196" s="58"/>
    </row>
    <row r="197" spans="2:25" ht="11.1" customHeight="1" thickBot="1" x14ac:dyDescent="0.3">
      <c r="B197" s="119"/>
      <c r="C197" s="89"/>
      <c r="D197" s="54"/>
      <c r="E197" s="90"/>
      <c r="F197" s="102"/>
      <c r="G197" s="102"/>
      <c r="H197" s="103"/>
      <c r="I197" s="102"/>
      <c r="J197" s="102"/>
      <c r="K197" s="103"/>
      <c r="L197" s="46" t="str">
        <f t="shared" ref="L197" si="108">IF(OR(L195="",L196=""),"",ROUND(L195/L196,4))</f>
        <v/>
      </c>
      <c r="M197" s="47"/>
      <c r="N197" s="48"/>
      <c r="O197" s="32" t="str">
        <f>IF(OR(L195="",L196=""),"",IF(I197=$AE$3,(O195*$AE$6+O196)*L197,IF(I197=$AE$4,(O195*$AE$7+O196)*L197,IF(I197=$AE$5,O195+O196+R197,""))))</f>
        <v/>
      </c>
      <c r="P197" s="33"/>
      <c r="Q197" s="34"/>
      <c r="R197" s="18"/>
      <c r="S197" s="53"/>
      <c r="T197" s="54"/>
      <c r="U197" s="54"/>
      <c r="V197" s="55"/>
      <c r="W197" s="59"/>
      <c r="X197" s="60"/>
      <c r="Y197" s="61"/>
    </row>
    <row r="198" spans="2:25" ht="11.1" customHeight="1" x14ac:dyDescent="0.25">
      <c r="B198" s="120" t="s">
        <v>91</v>
      </c>
      <c r="C198" s="77"/>
      <c r="D198" s="63"/>
      <c r="E198" s="78"/>
      <c r="F198" s="105"/>
      <c r="G198" s="105"/>
      <c r="H198" s="106"/>
      <c r="I198" s="123"/>
      <c r="J198" s="123"/>
      <c r="K198" s="123"/>
      <c r="L198" s="76"/>
      <c r="M198" s="76"/>
      <c r="N198" s="76"/>
      <c r="O198" s="26"/>
      <c r="P198" s="27"/>
      <c r="Q198" s="27"/>
      <c r="R198" s="28"/>
      <c r="S198" s="63"/>
      <c r="T198" s="63"/>
      <c r="U198" s="63"/>
      <c r="V198" s="64"/>
      <c r="W198" s="56" t="str">
        <f>IF(AND(F199&lt;&gt;"",F200&lt;&gt;"",I198&lt;&gt;"",I199&lt;&gt;"",I200&lt;&gt;"",L198&lt;&gt;"",L199&lt;&gt;"",O198&lt;&gt;"",F198&lt;&gt;"",C198&lt;&gt;""),MIN(IF(I200=$AE$3,(F198*F199*F200*1.1*$AE$6+O199)*L200,IF(I200=$AE$4,(F198*F199*F200*1.1*$AE$7+O199)*L200,IF(I200=$AE$5,(F198*F199*F200*1.1+O199)*L200+R200,""))),O200,F198*120000*$AE$6*L200+O199),IF(AND(F199="",F200="",I198="",I199="",I200="",L198="",L199="",O198="",F198="",C198="",O199=""),"","Doplňte prázdná pole"))</f>
        <v/>
      </c>
      <c r="X198" s="57"/>
      <c r="Y198" s="58"/>
    </row>
    <row r="199" spans="2:25" ht="11.1" customHeight="1" thickBot="1" x14ac:dyDescent="0.3">
      <c r="B199" s="121"/>
      <c r="C199" s="79"/>
      <c r="D199" s="65"/>
      <c r="E199" s="80"/>
      <c r="F199" s="108"/>
      <c r="G199" s="108"/>
      <c r="H199" s="109"/>
      <c r="I199" s="65"/>
      <c r="J199" s="65"/>
      <c r="K199" s="65"/>
      <c r="L199" s="62"/>
      <c r="M199" s="62"/>
      <c r="N199" s="62"/>
      <c r="O199" s="29"/>
      <c r="P199" s="30"/>
      <c r="Q199" s="30"/>
      <c r="R199" s="31"/>
      <c r="S199" s="65"/>
      <c r="T199" s="65"/>
      <c r="U199" s="65"/>
      <c r="V199" s="66"/>
      <c r="W199" s="56"/>
      <c r="X199" s="57"/>
      <c r="Y199" s="58"/>
    </row>
    <row r="200" spans="2:25" ht="11.1" customHeight="1" thickBot="1" x14ac:dyDescent="0.3">
      <c r="B200" s="122"/>
      <c r="C200" s="81"/>
      <c r="D200" s="68"/>
      <c r="E200" s="82"/>
      <c r="F200" s="111"/>
      <c r="G200" s="111"/>
      <c r="H200" s="112"/>
      <c r="I200" s="115"/>
      <c r="J200" s="115"/>
      <c r="K200" s="115"/>
      <c r="L200" s="116" t="str">
        <f t="shared" ref="L200" si="109">IF(OR(L198="",L199=""),"",ROUND(L198/L199,4))</f>
        <v/>
      </c>
      <c r="M200" s="116"/>
      <c r="N200" s="46"/>
      <c r="O200" s="32" t="str">
        <f>IF(OR(L198="",L199=""),"",IF(I200=$AE$3,(O198*$AE$6+O199)*L200,IF(I200=$AE$4,(O198*$AE$7+O199)*L200,IF(I200=$AE$5,O198+O199+R200,""))))</f>
        <v/>
      </c>
      <c r="P200" s="33"/>
      <c r="Q200" s="34"/>
      <c r="R200" s="17"/>
      <c r="S200" s="67"/>
      <c r="T200" s="68"/>
      <c r="U200" s="68"/>
      <c r="V200" s="69"/>
      <c r="W200" s="59"/>
      <c r="X200" s="60"/>
      <c r="Y200" s="61"/>
    </row>
    <row r="201" spans="2:25" ht="11.1" customHeight="1" x14ac:dyDescent="0.25">
      <c r="B201" s="117" t="s">
        <v>92</v>
      </c>
      <c r="C201" s="85"/>
      <c r="D201" s="49"/>
      <c r="E201" s="86"/>
      <c r="F201" s="96"/>
      <c r="G201" s="96"/>
      <c r="H201" s="97"/>
      <c r="I201" s="91"/>
      <c r="J201" s="91"/>
      <c r="K201" s="91"/>
      <c r="L201" s="92"/>
      <c r="M201" s="93"/>
      <c r="N201" s="94"/>
      <c r="O201" s="20"/>
      <c r="P201" s="21"/>
      <c r="Q201" s="21"/>
      <c r="R201" s="22"/>
      <c r="S201" s="49"/>
      <c r="T201" s="49"/>
      <c r="U201" s="49"/>
      <c r="V201" s="50"/>
      <c r="W201" s="56" t="str">
        <f>IF(AND(F202&lt;&gt;"",F203&lt;&gt;"",I201&lt;&gt;"",I202&lt;&gt;"",I203&lt;&gt;"",L201&lt;&gt;"",L202&lt;&gt;"",O201&lt;&gt;"",F201&lt;&gt;"",C201&lt;&gt;""),MIN(IF(I203=$AE$3,(F201*F202*F203*1.1*$AE$6+O202)*L203,IF(I203=$AE$4,(F201*F202*F203*1.1*$AE$7+O202)*L203,IF(I203=$AE$5,(F201*F202*F203*1.1+O202)*L203+R203,""))),O203,F201*120000*$AE$6*L203+O202),IF(AND(F202="",F203="",I201="",I202="",I203="",L201="",L202="",O201="",F201="",C201="",O202=""),"","Doplňte prázdná pole"))</f>
        <v/>
      </c>
      <c r="X201" s="57"/>
      <c r="Y201" s="58"/>
    </row>
    <row r="202" spans="2:25" ht="11.1" customHeight="1" thickBot="1" x14ac:dyDescent="0.3">
      <c r="B202" s="118"/>
      <c r="C202" s="87"/>
      <c r="D202" s="51"/>
      <c r="E202" s="88"/>
      <c r="F202" s="99"/>
      <c r="G202" s="99"/>
      <c r="H202" s="100"/>
      <c r="I202" s="51"/>
      <c r="J202" s="51"/>
      <c r="K202" s="51"/>
      <c r="L202" s="70"/>
      <c r="M202" s="71"/>
      <c r="N202" s="72"/>
      <c r="O202" s="23"/>
      <c r="P202" s="24"/>
      <c r="Q202" s="24"/>
      <c r="R202" s="25"/>
      <c r="S202" s="51"/>
      <c r="T202" s="51"/>
      <c r="U202" s="51"/>
      <c r="V202" s="52"/>
      <c r="W202" s="56"/>
      <c r="X202" s="57"/>
      <c r="Y202" s="58"/>
    </row>
    <row r="203" spans="2:25" ht="11.1" customHeight="1" thickBot="1" x14ac:dyDescent="0.3">
      <c r="B203" s="119"/>
      <c r="C203" s="89"/>
      <c r="D203" s="54"/>
      <c r="E203" s="90"/>
      <c r="F203" s="102"/>
      <c r="G203" s="102"/>
      <c r="H203" s="103"/>
      <c r="I203" s="102"/>
      <c r="J203" s="102"/>
      <c r="K203" s="103"/>
      <c r="L203" s="46" t="str">
        <f t="shared" ref="L203" si="110">IF(OR(L201="",L202=""),"",ROUND(L201/L202,4))</f>
        <v/>
      </c>
      <c r="M203" s="47"/>
      <c r="N203" s="48"/>
      <c r="O203" s="32" t="str">
        <f>IF(OR(L201="",L202=""),"",IF(I203=$AE$3,(O201*$AE$6+O202)*L203,IF(I203=$AE$4,(O201*$AE$7+O202)*L203,IF(I203=$AE$5,O201+O202+R203,""))))</f>
        <v/>
      </c>
      <c r="P203" s="33"/>
      <c r="Q203" s="34"/>
      <c r="R203" s="18"/>
      <c r="S203" s="53"/>
      <c r="T203" s="54"/>
      <c r="U203" s="54"/>
      <c r="V203" s="55"/>
      <c r="W203" s="59"/>
      <c r="X203" s="60"/>
      <c r="Y203" s="61"/>
    </row>
    <row r="204" spans="2:25" ht="11.1" customHeight="1" x14ac:dyDescent="0.25">
      <c r="B204" s="120" t="s">
        <v>93</v>
      </c>
      <c r="C204" s="77"/>
      <c r="D204" s="63"/>
      <c r="E204" s="78"/>
      <c r="F204" s="105"/>
      <c r="G204" s="105"/>
      <c r="H204" s="106"/>
      <c r="I204" s="123"/>
      <c r="J204" s="123"/>
      <c r="K204" s="123"/>
      <c r="L204" s="76"/>
      <c r="M204" s="76"/>
      <c r="N204" s="76"/>
      <c r="O204" s="26"/>
      <c r="P204" s="27"/>
      <c r="Q204" s="27"/>
      <c r="R204" s="28"/>
      <c r="S204" s="63"/>
      <c r="T204" s="63"/>
      <c r="U204" s="63"/>
      <c r="V204" s="64"/>
      <c r="W204" s="56" t="str">
        <f>IF(AND(F205&lt;&gt;"",F206&lt;&gt;"",I204&lt;&gt;"",I205&lt;&gt;"",I206&lt;&gt;"",L204&lt;&gt;"",L205&lt;&gt;"",O204&lt;&gt;"",F204&lt;&gt;"",C204&lt;&gt;""),MIN(IF(I206=$AE$3,(F204*F205*F206*1.1*$AE$6+O205)*L206,IF(I206=$AE$4,(F204*F205*F206*1.1*$AE$7+O205)*L206,IF(I206=$AE$5,(F204*F205*F206*1.1+O205)*L206+R206,""))),O206,F204*120000*$AE$6*L206+O205),IF(AND(F205="",F206="",I204="",I205="",I206="",L204="",L205="",O204="",F204="",C204="",O205=""),"","Doplňte prázdná pole"))</f>
        <v/>
      </c>
      <c r="X204" s="57"/>
      <c r="Y204" s="58"/>
    </row>
    <row r="205" spans="2:25" ht="11.1" customHeight="1" thickBot="1" x14ac:dyDescent="0.3">
      <c r="B205" s="121"/>
      <c r="C205" s="79"/>
      <c r="D205" s="65"/>
      <c r="E205" s="80"/>
      <c r="F205" s="108"/>
      <c r="G205" s="108"/>
      <c r="H205" s="109"/>
      <c r="I205" s="65"/>
      <c r="J205" s="65"/>
      <c r="K205" s="65"/>
      <c r="L205" s="62"/>
      <c r="M205" s="62"/>
      <c r="N205" s="62"/>
      <c r="O205" s="29"/>
      <c r="P205" s="30"/>
      <c r="Q205" s="30"/>
      <c r="R205" s="31"/>
      <c r="S205" s="65"/>
      <c r="T205" s="65"/>
      <c r="U205" s="65"/>
      <c r="V205" s="66"/>
      <c r="W205" s="56"/>
      <c r="X205" s="57"/>
      <c r="Y205" s="58"/>
    </row>
    <row r="206" spans="2:25" ht="11.1" customHeight="1" thickBot="1" x14ac:dyDescent="0.3">
      <c r="B206" s="122"/>
      <c r="C206" s="81"/>
      <c r="D206" s="68"/>
      <c r="E206" s="82"/>
      <c r="F206" s="111"/>
      <c r="G206" s="111"/>
      <c r="H206" s="112"/>
      <c r="I206" s="115"/>
      <c r="J206" s="115"/>
      <c r="K206" s="115"/>
      <c r="L206" s="116" t="str">
        <f t="shared" ref="L206" si="111">IF(OR(L204="",L205=""),"",ROUND(L204/L205,4))</f>
        <v/>
      </c>
      <c r="M206" s="116"/>
      <c r="N206" s="46"/>
      <c r="O206" s="32" t="str">
        <f>IF(OR(L204="",L205=""),"",IF(I206=$AE$3,(O204*$AE$6+O205)*L206,IF(I206=$AE$4,(O204*$AE$7+O205)*L206,IF(I206=$AE$5,O204+O205+R206,""))))</f>
        <v/>
      </c>
      <c r="P206" s="33"/>
      <c r="Q206" s="34"/>
      <c r="R206" s="17"/>
      <c r="S206" s="67"/>
      <c r="T206" s="68"/>
      <c r="U206" s="68"/>
      <c r="V206" s="69"/>
      <c r="W206" s="59"/>
      <c r="X206" s="60"/>
      <c r="Y206" s="61"/>
    </row>
    <row r="207" spans="2:25" ht="11.1" customHeight="1" x14ac:dyDescent="0.25">
      <c r="B207" s="117" t="s">
        <v>94</v>
      </c>
      <c r="C207" s="85"/>
      <c r="D207" s="49"/>
      <c r="E207" s="86"/>
      <c r="F207" s="96"/>
      <c r="G207" s="96"/>
      <c r="H207" s="97"/>
      <c r="I207" s="91"/>
      <c r="J207" s="91"/>
      <c r="K207" s="91"/>
      <c r="L207" s="92"/>
      <c r="M207" s="93"/>
      <c r="N207" s="94"/>
      <c r="O207" s="20"/>
      <c r="P207" s="21"/>
      <c r="Q207" s="21"/>
      <c r="R207" s="22"/>
      <c r="S207" s="49"/>
      <c r="T207" s="49"/>
      <c r="U207" s="49"/>
      <c r="V207" s="50"/>
      <c r="W207" s="56" t="str">
        <f>IF(AND(F208&lt;&gt;"",F209&lt;&gt;"",I207&lt;&gt;"",I208&lt;&gt;"",I209&lt;&gt;"",L207&lt;&gt;"",L208&lt;&gt;"",O207&lt;&gt;"",F207&lt;&gt;"",C207&lt;&gt;""),MIN(IF(I209=$AE$3,(F207*F208*F209*1.1*$AE$6+O208)*L209,IF(I209=$AE$4,(F207*F208*F209*1.1*$AE$7+O208)*L209,IF(I209=$AE$5,(F207*F208*F209*1.1+O208)*L209+R209,""))),O209,F207*120000*$AE$6*L209+O208),IF(AND(F208="",F209="",I207="",I208="",I209="",L207="",L208="",O207="",F207="",C207="",O208=""),"","Doplňte prázdná pole"))</f>
        <v/>
      </c>
      <c r="X207" s="57"/>
      <c r="Y207" s="58"/>
    </row>
    <row r="208" spans="2:25" ht="11.1" customHeight="1" thickBot="1" x14ac:dyDescent="0.3">
      <c r="B208" s="118"/>
      <c r="C208" s="87"/>
      <c r="D208" s="51"/>
      <c r="E208" s="88"/>
      <c r="F208" s="99"/>
      <c r="G208" s="99"/>
      <c r="H208" s="100"/>
      <c r="I208" s="51"/>
      <c r="J208" s="51"/>
      <c r="K208" s="51"/>
      <c r="L208" s="70"/>
      <c r="M208" s="71"/>
      <c r="N208" s="72"/>
      <c r="O208" s="23"/>
      <c r="P208" s="24"/>
      <c r="Q208" s="24"/>
      <c r="R208" s="25"/>
      <c r="S208" s="51"/>
      <c r="T208" s="51"/>
      <c r="U208" s="51"/>
      <c r="V208" s="52"/>
      <c r="W208" s="56"/>
      <c r="X208" s="57"/>
      <c r="Y208" s="58"/>
    </row>
    <row r="209" spans="2:25" ht="11.1" customHeight="1" thickBot="1" x14ac:dyDescent="0.3">
      <c r="B209" s="119"/>
      <c r="C209" s="89"/>
      <c r="D209" s="54"/>
      <c r="E209" s="90"/>
      <c r="F209" s="102"/>
      <c r="G209" s="102"/>
      <c r="H209" s="103"/>
      <c r="I209" s="102"/>
      <c r="J209" s="102"/>
      <c r="K209" s="103"/>
      <c r="L209" s="46" t="str">
        <f t="shared" ref="L209" si="112">IF(OR(L207="",L208=""),"",ROUND(L207/L208,4))</f>
        <v/>
      </c>
      <c r="M209" s="47"/>
      <c r="N209" s="48"/>
      <c r="O209" s="32" t="str">
        <f>IF(OR(L207="",L208=""),"",IF(I209=$AE$3,(O207*$AE$6+O208)*L209,IF(I209=$AE$4,(O207*$AE$7+O208)*L209,IF(I209=$AE$5,O207+O208+R209,""))))</f>
        <v/>
      </c>
      <c r="P209" s="33"/>
      <c r="Q209" s="34"/>
      <c r="R209" s="18"/>
      <c r="S209" s="53"/>
      <c r="T209" s="54"/>
      <c r="U209" s="54"/>
      <c r="V209" s="55"/>
      <c r="W209" s="59"/>
      <c r="X209" s="60"/>
      <c r="Y209" s="61"/>
    </row>
    <row r="210" spans="2:25" ht="11.1" customHeight="1" x14ac:dyDescent="0.25">
      <c r="B210" s="120" t="s">
        <v>95</v>
      </c>
      <c r="C210" s="77"/>
      <c r="D210" s="63"/>
      <c r="E210" s="78"/>
      <c r="F210" s="105"/>
      <c r="G210" s="105"/>
      <c r="H210" s="106"/>
      <c r="I210" s="123"/>
      <c r="J210" s="123"/>
      <c r="K210" s="123"/>
      <c r="L210" s="76"/>
      <c r="M210" s="76"/>
      <c r="N210" s="76"/>
      <c r="O210" s="26"/>
      <c r="P210" s="27"/>
      <c r="Q210" s="27"/>
      <c r="R210" s="28"/>
      <c r="S210" s="63"/>
      <c r="T210" s="63"/>
      <c r="U210" s="63"/>
      <c r="V210" s="64"/>
      <c r="W210" s="56" t="str">
        <f>IF(AND(F211&lt;&gt;"",F212&lt;&gt;"",I210&lt;&gt;"",I211&lt;&gt;"",I212&lt;&gt;"",L210&lt;&gt;"",L211&lt;&gt;"",O210&lt;&gt;"",F210&lt;&gt;"",C210&lt;&gt;""),MIN(IF(I212=$AE$3,(F210*F211*F212*1.1*$AE$6+O211)*L212,IF(I212=$AE$4,(F210*F211*F212*1.1*$AE$7+O211)*L212,IF(I212=$AE$5,(F210*F211*F212*1.1+O211)*L212+R212,""))),O212,F210*120000*$AE$6*L212+O211),IF(AND(F211="",F212="",I210="",I211="",I212="",L210="",L211="",O210="",F210="",C210="",O211=""),"","Doplňte prázdná pole"))</f>
        <v/>
      </c>
      <c r="X210" s="57"/>
      <c r="Y210" s="58"/>
    </row>
    <row r="211" spans="2:25" ht="11.1" customHeight="1" thickBot="1" x14ac:dyDescent="0.3">
      <c r="B211" s="121"/>
      <c r="C211" s="79"/>
      <c r="D211" s="65"/>
      <c r="E211" s="80"/>
      <c r="F211" s="108"/>
      <c r="G211" s="108"/>
      <c r="H211" s="109"/>
      <c r="I211" s="65"/>
      <c r="J211" s="65"/>
      <c r="K211" s="65"/>
      <c r="L211" s="62"/>
      <c r="M211" s="62"/>
      <c r="N211" s="62"/>
      <c r="O211" s="29"/>
      <c r="P211" s="30"/>
      <c r="Q211" s="30"/>
      <c r="R211" s="31"/>
      <c r="S211" s="65"/>
      <c r="T211" s="65"/>
      <c r="U211" s="65"/>
      <c r="V211" s="66"/>
      <c r="W211" s="56"/>
      <c r="X211" s="57"/>
      <c r="Y211" s="58"/>
    </row>
    <row r="212" spans="2:25" ht="11.1" customHeight="1" thickBot="1" x14ac:dyDescent="0.3">
      <c r="B212" s="122"/>
      <c r="C212" s="81"/>
      <c r="D212" s="68"/>
      <c r="E212" s="82"/>
      <c r="F212" s="111"/>
      <c r="G212" s="111"/>
      <c r="H212" s="112"/>
      <c r="I212" s="115"/>
      <c r="J212" s="115"/>
      <c r="K212" s="115"/>
      <c r="L212" s="116" t="str">
        <f t="shared" ref="L212" si="113">IF(OR(L210="",L211=""),"",ROUND(L210/L211,4))</f>
        <v/>
      </c>
      <c r="M212" s="116"/>
      <c r="N212" s="46"/>
      <c r="O212" s="32" t="str">
        <f>IF(OR(L210="",L211=""),"",IF(I212=$AE$3,(O210*$AE$6+O211)*L212,IF(I212=$AE$4,(O210*$AE$7+O211)*L212,IF(I212=$AE$5,O210+O211+R212,""))))</f>
        <v/>
      </c>
      <c r="P212" s="33"/>
      <c r="Q212" s="34"/>
      <c r="R212" s="17"/>
      <c r="S212" s="67"/>
      <c r="T212" s="68"/>
      <c r="U212" s="68"/>
      <c r="V212" s="69"/>
      <c r="W212" s="59"/>
      <c r="X212" s="60"/>
      <c r="Y212" s="61"/>
    </row>
    <row r="213" spans="2:25" ht="11.1" customHeight="1" x14ac:dyDescent="0.25">
      <c r="B213" s="117" t="s">
        <v>96</v>
      </c>
      <c r="C213" s="85"/>
      <c r="D213" s="49"/>
      <c r="E213" s="86"/>
      <c r="F213" s="96"/>
      <c r="G213" s="96"/>
      <c r="H213" s="97"/>
      <c r="I213" s="91"/>
      <c r="J213" s="91"/>
      <c r="K213" s="91"/>
      <c r="L213" s="92"/>
      <c r="M213" s="93"/>
      <c r="N213" s="94"/>
      <c r="O213" s="20"/>
      <c r="P213" s="21"/>
      <c r="Q213" s="21"/>
      <c r="R213" s="22"/>
      <c r="S213" s="49"/>
      <c r="T213" s="49"/>
      <c r="U213" s="49"/>
      <c r="V213" s="50"/>
      <c r="W213" s="56" t="str">
        <f>IF(AND(F214&lt;&gt;"",F215&lt;&gt;"",I213&lt;&gt;"",I214&lt;&gt;"",I215&lt;&gt;"",L213&lt;&gt;"",L214&lt;&gt;"",O213&lt;&gt;"",F213&lt;&gt;"",C213&lt;&gt;""),MIN(IF(I215=$AE$3,(F213*F214*F215*1.1*$AE$6+O214)*L215,IF(I215=$AE$4,(F213*F214*F215*1.1*$AE$7+O214)*L215,IF(I215=$AE$5,(F213*F214*F215*1.1+O214)*L215+R215,""))),O215,F213*120000*$AE$6*L215+O214),IF(AND(F214="",F215="",I213="",I214="",I215="",L213="",L214="",O213="",F213="",C213="",O214=""),"","Doplňte prázdná pole"))</f>
        <v/>
      </c>
      <c r="X213" s="57"/>
      <c r="Y213" s="58"/>
    </row>
    <row r="214" spans="2:25" ht="11.1" customHeight="1" thickBot="1" x14ac:dyDescent="0.3">
      <c r="B214" s="118"/>
      <c r="C214" s="87"/>
      <c r="D214" s="51"/>
      <c r="E214" s="88"/>
      <c r="F214" s="99"/>
      <c r="G214" s="99"/>
      <c r="H214" s="100"/>
      <c r="I214" s="51"/>
      <c r="J214" s="51"/>
      <c r="K214" s="51"/>
      <c r="L214" s="70"/>
      <c r="M214" s="71"/>
      <c r="N214" s="72"/>
      <c r="O214" s="23"/>
      <c r="P214" s="24"/>
      <c r="Q214" s="24"/>
      <c r="R214" s="25"/>
      <c r="S214" s="51"/>
      <c r="T214" s="51"/>
      <c r="U214" s="51"/>
      <c r="V214" s="52"/>
      <c r="W214" s="56"/>
      <c r="X214" s="57"/>
      <c r="Y214" s="58"/>
    </row>
    <row r="215" spans="2:25" ht="11.1" customHeight="1" thickBot="1" x14ac:dyDescent="0.3">
      <c r="B215" s="119"/>
      <c r="C215" s="89"/>
      <c r="D215" s="54"/>
      <c r="E215" s="90"/>
      <c r="F215" s="102"/>
      <c r="G215" s="102"/>
      <c r="H215" s="103"/>
      <c r="I215" s="102"/>
      <c r="J215" s="102"/>
      <c r="K215" s="103"/>
      <c r="L215" s="46" t="str">
        <f t="shared" ref="L215" si="114">IF(OR(L213="",L214=""),"",ROUND(L213/L214,4))</f>
        <v/>
      </c>
      <c r="M215" s="47"/>
      <c r="N215" s="48"/>
      <c r="O215" s="32" t="str">
        <f>IF(OR(L213="",L214=""),"",IF(I215=$AE$3,(O213*$AE$6+O214)*L215,IF(I215=$AE$4,(O213*$AE$7+O214)*L215,IF(I215=$AE$5,O213+O214+R215,""))))</f>
        <v/>
      </c>
      <c r="P215" s="33"/>
      <c r="Q215" s="34"/>
      <c r="R215" s="18"/>
      <c r="S215" s="53"/>
      <c r="T215" s="54"/>
      <c r="U215" s="54"/>
      <c r="V215" s="55"/>
      <c r="W215" s="59"/>
      <c r="X215" s="60"/>
      <c r="Y215" s="61"/>
    </row>
    <row r="216" spans="2:25" ht="11.1" customHeight="1" x14ac:dyDescent="0.25">
      <c r="B216" s="120" t="s">
        <v>97</v>
      </c>
      <c r="C216" s="77"/>
      <c r="D216" s="63"/>
      <c r="E216" s="78"/>
      <c r="F216" s="105"/>
      <c r="G216" s="105"/>
      <c r="H216" s="106"/>
      <c r="I216" s="123"/>
      <c r="J216" s="123"/>
      <c r="K216" s="123"/>
      <c r="L216" s="76"/>
      <c r="M216" s="76"/>
      <c r="N216" s="76"/>
      <c r="O216" s="26"/>
      <c r="P216" s="27"/>
      <c r="Q216" s="27"/>
      <c r="R216" s="28"/>
      <c r="S216" s="63"/>
      <c r="T216" s="63"/>
      <c r="U216" s="63"/>
      <c r="V216" s="64"/>
      <c r="W216" s="56" t="str">
        <f>IF(AND(F217&lt;&gt;"",F218&lt;&gt;"",I216&lt;&gt;"",I217&lt;&gt;"",I218&lt;&gt;"",L216&lt;&gt;"",L217&lt;&gt;"",O216&lt;&gt;"",F216&lt;&gt;"",C216&lt;&gt;""),MIN(IF(I218=$AE$3,(F216*F217*F218*1.1*$AE$6+O217)*L218,IF(I218=$AE$4,(F216*F217*F218*1.1*$AE$7+O217)*L218,IF(I218=$AE$5,(F216*F217*F218*1.1+O217)*L218+R218,""))),O218,F216*120000*$AE$6*L218+O217),IF(AND(F217="",F218="",I216="",I217="",I218="",L216="",L217="",O216="",F216="",C216="",O217=""),"","Doplňte prázdná pole"))</f>
        <v/>
      </c>
      <c r="X216" s="57"/>
      <c r="Y216" s="58"/>
    </row>
    <row r="217" spans="2:25" ht="11.1" customHeight="1" thickBot="1" x14ac:dyDescent="0.3">
      <c r="B217" s="121"/>
      <c r="C217" s="79"/>
      <c r="D217" s="65"/>
      <c r="E217" s="80"/>
      <c r="F217" s="108"/>
      <c r="G217" s="108"/>
      <c r="H217" s="109"/>
      <c r="I217" s="65"/>
      <c r="J217" s="65"/>
      <c r="K217" s="65"/>
      <c r="L217" s="62"/>
      <c r="M217" s="62"/>
      <c r="N217" s="62"/>
      <c r="O217" s="29"/>
      <c r="P217" s="30"/>
      <c r="Q217" s="30"/>
      <c r="R217" s="31"/>
      <c r="S217" s="65"/>
      <c r="T217" s="65"/>
      <c r="U217" s="65"/>
      <c r="V217" s="66"/>
      <c r="W217" s="56"/>
      <c r="X217" s="57"/>
      <c r="Y217" s="58"/>
    </row>
    <row r="218" spans="2:25" ht="11.1" customHeight="1" thickBot="1" x14ac:dyDescent="0.3">
      <c r="B218" s="122"/>
      <c r="C218" s="81"/>
      <c r="D218" s="68"/>
      <c r="E218" s="82"/>
      <c r="F218" s="111"/>
      <c r="G218" s="111"/>
      <c r="H218" s="112"/>
      <c r="I218" s="115"/>
      <c r="J218" s="115"/>
      <c r="K218" s="115"/>
      <c r="L218" s="116" t="str">
        <f t="shared" ref="L218" si="115">IF(OR(L216="",L217=""),"",ROUND(L216/L217,4))</f>
        <v/>
      </c>
      <c r="M218" s="116"/>
      <c r="N218" s="46"/>
      <c r="O218" s="32" t="str">
        <f>IF(OR(L216="",L217=""),"",IF(I218=$AE$3,(O216*$AE$6+O217)*L218,IF(I218=$AE$4,(O216*$AE$7+O217)*L218,IF(I218=$AE$5,O216+O217+R218,""))))</f>
        <v/>
      </c>
      <c r="P218" s="33"/>
      <c r="Q218" s="34"/>
      <c r="R218" s="17"/>
      <c r="S218" s="67"/>
      <c r="T218" s="68"/>
      <c r="U218" s="68"/>
      <c r="V218" s="69"/>
      <c r="W218" s="59"/>
      <c r="X218" s="60"/>
      <c r="Y218" s="61"/>
    </row>
    <row r="219" spans="2:25" ht="11.1" customHeight="1" x14ac:dyDescent="0.25">
      <c r="B219" s="117" t="s">
        <v>98</v>
      </c>
      <c r="C219" s="85"/>
      <c r="D219" s="49"/>
      <c r="E219" s="86"/>
      <c r="F219" s="96"/>
      <c r="G219" s="96"/>
      <c r="H219" s="97"/>
      <c r="I219" s="91"/>
      <c r="J219" s="91"/>
      <c r="K219" s="91"/>
      <c r="L219" s="92"/>
      <c r="M219" s="93"/>
      <c r="N219" s="94"/>
      <c r="O219" s="20"/>
      <c r="P219" s="21"/>
      <c r="Q219" s="21"/>
      <c r="R219" s="22"/>
      <c r="S219" s="49"/>
      <c r="T219" s="49"/>
      <c r="U219" s="49"/>
      <c r="V219" s="50"/>
      <c r="W219" s="56" t="str">
        <f>IF(AND(F220&lt;&gt;"",F221&lt;&gt;"",I219&lt;&gt;"",I220&lt;&gt;"",I221&lt;&gt;"",L219&lt;&gt;"",L220&lt;&gt;"",O219&lt;&gt;"",F219&lt;&gt;"",C219&lt;&gt;""),MIN(IF(I221=$AE$3,(F219*F220*F221*1.1*$AE$6+O220)*L221,IF(I221=$AE$4,(F219*F220*F221*1.1*$AE$7+O220)*L221,IF(I221=$AE$5,(F219*F220*F221*1.1+O220)*L221+R221,""))),O221,F219*120000*$AE$6*L221+O220),IF(AND(F220="",F221="",I219="",I220="",I221="",L219="",L220="",O219="",F219="",C219="",O220=""),"","Doplňte prázdná pole"))</f>
        <v/>
      </c>
      <c r="X219" s="57"/>
      <c r="Y219" s="58"/>
    </row>
    <row r="220" spans="2:25" ht="11.1" customHeight="1" thickBot="1" x14ac:dyDescent="0.3">
      <c r="B220" s="118"/>
      <c r="C220" s="87"/>
      <c r="D220" s="51"/>
      <c r="E220" s="88"/>
      <c r="F220" s="99"/>
      <c r="G220" s="99"/>
      <c r="H220" s="100"/>
      <c r="I220" s="51"/>
      <c r="J220" s="51"/>
      <c r="K220" s="51"/>
      <c r="L220" s="70"/>
      <c r="M220" s="71"/>
      <c r="N220" s="72"/>
      <c r="O220" s="23"/>
      <c r="P220" s="24"/>
      <c r="Q220" s="24"/>
      <c r="R220" s="25"/>
      <c r="S220" s="51"/>
      <c r="T220" s="51"/>
      <c r="U220" s="51"/>
      <c r="V220" s="52"/>
      <c r="W220" s="56"/>
      <c r="X220" s="57"/>
      <c r="Y220" s="58"/>
    </row>
    <row r="221" spans="2:25" ht="11.1" customHeight="1" thickBot="1" x14ac:dyDescent="0.3">
      <c r="B221" s="119"/>
      <c r="C221" s="89"/>
      <c r="D221" s="54"/>
      <c r="E221" s="90"/>
      <c r="F221" s="102"/>
      <c r="G221" s="102"/>
      <c r="H221" s="103"/>
      <c r="I221" s="102"/>
      <c r="J221" s="102"/>
      <c r="K221" s="103"/>
      <c r="L221" s="46" t="str">
        <f t="shared" ref="L221" si="116">IF(OR(L219="",L220=""),"",ROUND(L219/L220,4))</f>
        <v/>
      </c>
      <c r="M221" s="47"/>
      <c r="N221" s="48"/>
      <c r="O221" s="32" t="str">
        <f>IF(OR(L219="",L220=""),"",IF(I221=$AE$3,(O219*$AE$6+O220)*L221,IF(I221=$AE$4,(O219*$AE$7+O220)*L221,IF(I221=$AE$5,O219+O220+R221,""))))</f>
        <v/>
      </c>
      <c r="P221" s="33"/>
      <c r="Q221" s="34"/>
      <c r="R221" s="18"/>
      <c r="S221" s="53"/>
      <c r="T221" s="54"/>
      <c r="U221" s="54"/>
      <c r="V221" s="55"/>
      <c r="W221" s="59"/>
      <c r="X221" s="60"/>
      <c r="Y221" s="61"/>
    </row>
    <row r="222" spans="2:25" ht="11.1" customHeight="1" x14ac:dyDescent="0.25">
      <c r="B222" s="120" t="s">
        <v>99</v>
      </c>
      <c r="C222" s="77"/>
      <c r="D222" s="63"/>
      <c r="E222" s="78"/>
      <c r="F222" s="105"/>
      <c r="G222" s="105"/>
      <c r="H222" s="106"/>
      <c r="I222" s="123"/>
      <c r="J222" s="123"/>
      <c r="K222" s="123"/>
      <c r="L222" s="76"/>
      <c r="M222" s="76"/>
      <c r="N222" s="76"/>
      <c r="O222" s="26"/>
      <c r="P222" s="27"/>
      <c r="Q222" s="27"/>
      <c r="R222" s="28"/>
      <c r="S222" s="63"/>
      <c r="T222" s="63"/>
      <c r="U222" s="63"/>
      <c r="V222" s="64"/>
      <c r="W222" s="56" t="str">
        <f>IF(AND(F223&lt;&gt;"",F224&lt;&gt;"",I222&lt;&gt;"",I223&lt;&gt;"",I224&lt;&gt;"",L222&lt;&gt;"",L223&lt;&gt;"",O222&lt;&gt;"",F222&lt;&gt;"",C222&lt;&gt;""),MIN(IF(I224=$AE$3,(F222*F223*F224*1.1*$AE$6+O223)*L224,IF(I224=$AE$4,(F222*F223*F224*1.1*$AE$7+O223)*L224,IF(I224=$AE$5,(F222*F223*F224*1.1+O223)*L224+R224,""))),O224,F222*120000*$AE$6*L224+O223),IF(AND(F223="",F224="",I222="",I223="",I224="",L222="",L223="",O222="",F222="",C222="",O223=""),"","Doplňte prázdná pole"))</f>
        <v/>
      </c>
      <c r="X222" s="57"/>
      <c r="Y222" s="58"/>
    </row>
    <row r="223" spans="2:25" ht="11.1" customHeight="1" thickBot="1" x14ac:dyDescent="0.3">
      <c r="B223" s="121"/>
      <c r="C223" s="79"/>
      <c r="D223" s="65"/>
      <c r="E223" s="80"/>
      <c r="F223" s="108"/>
      <c r="G223" s="108"/>
      <c r="H223" s="109"/>
      <c r="I223" s="65"/>
      <c r="J223" s="65"/>
      <c r="K223" s="65"/>
      <c r="L223" s="62"/>
      <c r="M223" s="62"/>
      <c r="N223" s="62"/>
      <c r="O223" s="29"/>
      <c r="P223" s="30"/>
      <c r="Q223" s="30"/>
      <c r="R223" s="31"/>
      <c r="S223" s="65"/>
      <c r="T223" s="65"/>
      <c r="U223" s="65"/>
      <c r="V223" s="66"/>
      <c r="W223" s="56"/>
      <c r="X223" s="57"/>
      <c r="Y223" s="58"/>
    </row>
    <row r="224" spans="2:25" ht="11.1" customHeight="1" thickBot="1" x14ac:dyDescent="0.3">
      <c r="B224" s="122"/>
      <c r="C224" s="81"/>
      <c r="D224" s="68"/>
      <c r="E224" s="82"/>
      <c r="F224" s="111"/>
      <c r="G224" s="111"/>
      <c r="H224" s="112"/>
      <c r="I224" s="115"/>
      <c r="J224" s="115"/>
      <c r="K224" s="115"/>
      <c r="L224" s="116" t="str">
        <f t="shared" ref="L224" si="117">IF(OR(L222="",L223=""),"",ROUND(L222/L223,4))</f>
        <v/>
      </c>
      <c r="M224" s="116"/>
      <c r="N224" s="46"/>
      <c r="O224" s="32" t="str">
        <f>IF(OR(L222="",L223=""),"",IF(I224=$AE$3,(O222*$AE$6+O223)*L224,IF(I224=$AE$4,(O222*$AE$7+O223)*L224,IF(I224=$AE$5,O222+O223+R224,""))))</f>
        <v/>
      </c>
      <c r="P224" s="33"/>
      <c r="Q224" s="34"/>
      <c r="R224" s="17"/>
      <c r="S224" s="67"/>
      <c r="T224" s="68"/>
      <c r="U224" s="68"/>
      <c r="V224" s="69"/>
      <c r="W224" s="59"/>
      <c r="X224" s="60"/>
      <c r="Y224" s="61"/>
    </row>
    <row r="225" spans="2:25" ht="11.1" customHeight="1" x14ac:dyDescent="0.25">
      <c r="B225" s="117" t="s">
        <v>100</v>
      </c>
      <c r="C225" s="85"/>
      <c r="D225" s="49"/>
      <c r="E225" s="86"/>
      <c r="F225" s="96"/>
      <c r="G225" s="96"/>
      <c r="H225" s="97"/>
      <c r="I225" s="91"/>
      <c r="J225" s="91"/>
      <c r="K225" s="91"/>
      <c r="L225" s="92"/>
      <c r="M225" s="93"/>
      <c r="N225" s="94"/>
      <c r="O225" s="20"/>
      <c r="P225" s="21"/>
      <c r="Q225" s="21"/>
      <c r="R225" s="22"/>
      <c r="S225" s="49"/>
      <c r="T225" s="49"/>
      <c r="U225" s="49"/>
      <c r="V225" s="50"/>
      <c r="W225" s="56" t="str">
        <f>IF(AND(F226&lt;&gt;"",F227&lt;&gt;"",I225&lt;&gt;"",I226&lt;&gt;"",I227&lt;&gt;"",L225&lt;&gt;"",L226&lt;&gt;"",O225&lt;&gt;"",F225&lt;&gt;"",C225&lt;&gt;""),MIN(IF(I227=$AE$3,(F225*F226*F227*1.1*$AE$6+O226)*L227,IF(I227=$AE$4,(F225*F226*F227*1.1*$AE$7+O226)*L227,IF(I227=$AE$5,(F225*F226*F227*1.1+O226)*L227+R227,""))),O227,F225*120000*$AE$6*L227+O226),IF(AND(F226="",F227="",I225="",I226="",I227="",L225="",L226="",O225="",F225="",C225="",O226=""),"","Doplňte prázdná pole"))</f>
        <v/>
      </c>
      <c r="X225" s="57"/>
      <c r="Y225" s="58"/>
    </row>
    <row r="226" spans="2:25" ht="11.1" customHeight="1" thickBot="1" x14ac:dyDescent="0.3">
      <c r="B226" s="118"/>
      <c r="C226" s="87"/>
      <c r="D226" s="51"/>
      <c r="E226" s="88"/>
      <c r="F226" s="99"/>
      <c r="G226" s="99"/>
      <c r="H226" s="100"/>
      <c r="I226" s="51"/>
      <c r="J226" s="51"/>
      <c r="K226" s="51"/>
      <c r="L226" s="70"/>
      <c r="M226" s="71"/>
      <c r="N226" s="72"/>
      <c r="O226" s="23"/>
      <c r="P226" s="24"/>
      <c r="Q226" s="24"/>
      <c r="R226" s="25"/>
      <c r="S226" s="51"/>
      <c r="T226" s="51"/>
      <c r="U226" s="51"/>
      <c r="V226" s="52"/>
      <c r="W226" s="56"/>
      <c r="X226" s="57"/>
      <c r="Y226" s="58"/>
    </row>
    <row r="227" spans="2:25" ht="11.1" customHeight="1" thickBot="1" x14ac:dyDescent="0.3">
      <c r="B227" s="119"/>
      <c r="C227" s="89"/>
      <c r="D227" s="54"/>
      <c r="E227" s="90"/>
      <c r="F227" s="102"/>
      <c r="G227" s="102"/>
      <c r="H227" s="103"/>
      <c r="I227" s="102"/>
      <c r="J227" s="102"/>
      <c r="K227" s="103"/>
      <c r="L227" s="46" t="str">
        <f t="shared" ref="L227" si="118">IF(OR(L225="",L226=""),"",ROUND(L225/L226,4))</f>
        <v/>
      </c>
      <c r="M227" s="47"/>
      <c r="N227" s="48"/>
      <c r="O227" s="32" t="str">
        <f>IF(OR(L225="",L226=""),"",IF(I227=$AE$3,(O225*$AE$6+O226)*L227,IF(I227=$AE$4,(O225*$AE$7+O226)*L227,IF(I227=$AE$5,O225+O226+R227,""))))</f>
        <v/>
      </c>
      <c r="P227" s="33"/>
      <c r="Q227" s="34"/>
      <c r="R227" s="18"/>
      <c r="S227" s="53"/>
      <c r="T227" s="54"/>
      <c r="U227" s="54"/>
      <c r="V227" s="55"/>
      <c r="W227" s="59"/>
      <c r="X227" s="60"/>
      <c r="Y227" s="61"/>
    </row>
    <row r="228" spans="2:25" ht="11.1" customHeight="1" x14ac:dyDescent="0.25">
      <c r="B228" s="120" t="s">
        <v>101</v>
      </c>
      <c r="C228" s="77"/>
      <c r="D228" s="63"/>
      <c r="E228" s="78"/>
      <c r="F228" s="105"/>
      <c r="G228" s="105"/>
      <c r="H228" s="106"/>
      <c r="I228" s="123"/>
      <c r="J228" s="123"/>
      <c r="K228" s="123"/>
      <c r="L228" s="76"/>
      <c r="M228" s="76"/>
      <c r="N228" s="76"/>
      <c r="O228" s="26"/>
      <c r="P228" s="27"/>
      <c r="Q228" s="27"/>
      <c r="R228" s="28"/>
      <c r="S228" s="63"/>
      <c r="T228" s="63"/>
      <c r="U228" s="63"/>
      <c r="V228" s="64"/>
      <c r="W228" s="56" t="str">
        <f>IF(AND(F229&lt;&gt;"",F230&lt;&gt;"",I228&lt;&gt;"",I229&lt;&gt;"",I230&lt;&gt;"",L228&lt;&gt;"",L229&lt;&gt;"",O228&lt;&gt;"",F228&lt;&gt;"",C228&lt;&gt;""),MIN(IF(I230=$AE$3,(F228*F229*F230*1.1*$AE$6+O229)*L230,IF(I230=$AE$4,(F228*F229*F230*1.1*$AE$7+O229)*L230,IF(I230=$AE$5,(F228*F229*F230*1.1+O229)*L230+R230,""))),O230,F228*120000*$AE$6*L230+O229),IF(AND(F229="",F230="",I228="",I229="",I230="",L228="",L229="",O228="",F228="",C228="",O229=""),"","Doplňte prázdná pole"))</f>
        <v/>
      </c>
      <c r="X228" s="57"/>
      <c r="Y228" s="58"/>
    </row>
    <row r="229" spans="2:25" ht="11.1" customHeight="1" thickBot="1" x14ac:dyDescent="0.3">
      <c r="B229" s="121"/>
      <c r="C229" s="79"/>
      <c r="D229" s="65"/>
      <c r="E229" s="80"/>
      <c r="F229" s="108"/>
      <c r="G229" s="108"/>
      <c r="H229" s="109"/>
      <c r="I229" s="65"/>
      <c r="J229" s="65"/>
      <c r="K229" s="65"/>
      <c r="L229" s="62"/>
      <c r="M229" s="62"/>
      <c r="N229" s="62"/>
      <c r="O229" s="29"/>
      <c r="P229" s="30"/>
      <c r="Q229" s="30"/>
      <c r="R229" s="31"/>
      <c r="S229" s="65"/>
      <c r="T229" s="65"/>
      <c r="U229" s="65"/>
      <c r="V229" s="66"/>
      <c r="W229" s="56"/>
      <c r="X229" s="57"/>
      <c r="Y229" s="58"/>
    </row>
    <row r="230" spans="2:25" ht="11.1" customHeight="1" thickBot="1" x14ac:dyDescent="0.3">
      <c r="B230" s="122"/>
      <c r="C230" s="81"/>
      <c r="D230" s="68"/>
      <c r="E230" s="82"/>
      <c r="F230" s="111"/>
      <c r="G230" s="111"/>
      <c r="H230" s="112"/>
      <c r="I230" s="115"/>
      <c r="J230" s="115"/>
      <c r="K230" s="115"/>
      <c r="L230" s="116" t="str">
        <f t="shared" ref="L230" si="119">IF(OR(L228="",L229=""),"",ROUND(L228/L229,4))</f>
        <v/>
      </c>
      <c r="M230" s="116"/>
      <c r="N230" s="46"/>
      <c r="O230" s="32" t="str">
        <f>IF(OR(L228="",L229=""),"",IF(I230=$AE$3,(O228*$AE$6+O229)*L230,IF(I230=$AE$4,(O228*$AE$7+O229)*L230,IF(I230=$AE$5,O228+O229+R230,""))))</f>
        <v/>
      </c>
      <c r="P230" s="33"/>
      <c r="Q230" s="34"/>
      <c r="R230" s="17"/>
      <c r="S230" s="67"/>
      <c r="T230" s="68"/>
      <c r="U230" s="68"/>
      <c r="V230" s="69"/>
      <c r="W230" s="59"/>
      <c r="X230" s="60"/>
      <c r="Y230" s="61"/>
    </row>
    <row r="231" spans="2:25" ht="11.1" customHeight="1" x14ac:dyDescent="0.25">
      <c r="B231" s="117" t="s">
        <v>102</v>
      </c>
      <c r="C231" s="85"/>
      <c r="D231" s="49"/>
      <c r="E231" s="86"/>
      <c r="F231" s="96"/>
      <c r="G231" s="96"/>
      <c r="H231" s="97"/>
      <c r="I231" s="91"/>
      <c r="J231" s="91"/>
      <c r="K231" s="91"/>
      <c r="L231" s="92"/>
      <c r="M231" s="93"/>
      <c r="N231" s="94"/>
      <c r="O231" s="20"/>
      <c r="P231" s="21"/>
      <c r="Q231" s="21"/>
      <c r="R231" s="22"/>
      <c r="S231" s="49"/>
      <c r="T231" s="49"/>
      <c r="U231" s="49"/>
      <c r="V231" s="50"/>
      <c r="W231" s="56" t="str">
        <f>IF(AND(F232&lt;&gt;"",F233&lt;&gt;"",I231&lt;&gt;"",I232&lt;&gt;"",I233&lt;&gt;"",L231&lt;&gt;"",L232&lt;&gt;"",O231&lt;&gt;"",F231&lt;&gt;"",C231&lt;&gt;""),MIN(IF(I233=$AE$3,(F231*F232*F233*1.1*$AE$6+O232)*L233,IF(I233=$AE$4,(F231*F232*F233*1.1*$AE$7+O232)*L233,IF(I233=$AE$5,(F231*F232*F233*1.1+O232)*L233+R233,""))),O233,F231*120000*$AE$6*L233+O232),IF(AND(F232="",F233="",I231="",I232="",I233="",L231="",L232="",O231="",F231="",C231="",O232=""),"","Doplňte prázdná pole"))</f>
        <v/>
      </c>
      <c r="X231" s="57"/>
      <c r="Y231" s="58"/>
    </row>
    <row r="232" spans="2:25" ht="11.1" customHeight="1" thickBot="1" x14ac:dyDescent="0.3">
      <c r="B232" s="118"/>
      <c r="C232" s="87"/>
      <c r="D232" s="51"/>
      <c r="E232" s="88"/>
      <c r="F232" s="99"/>
      <c r="G232" s="99"/>
      <c r="H232" s="100"/>
      <c r="I232" s="51"/>
      <c r="J232" s="51"/>
      <c r="K232" s="51"/>
      <c r="L232" s="70"/>
      <c r="M232" s="71"/>
      <c r="N232" s="72"/>
      <c r="O232" s="23"/>
      <c r="P232" s="24"/>
      <c r="Q232" s="24"/>
      <c r="R232" s="25"/>
      <c r="S232" s="51"/>
      <c r="T232" s="51"/>
      <c r="U232" s="51"/>
      <c r="V232" s="52"/>
      <c r="W232" s="56"/>
      <c r="X232" s="57"/>
      <c r="Y232" s="58"/>
    </row>
    <row r="233" spans="2:25" ht="11.1" customHeight="1" thickBot="1" x14ac:dyDescent="0.3">
      <c r="B233" s="119"/>
      <c r="C233" s="89"/>
      <c r="D233" s="54"/>
      <c r="E233" s="90"/>
      <c r="F233" s="102"/>
      <c r="G233" s="102"/>
      <c r="H233" s="103"/>
      <c r="I233" s="102"/>
      <c r="J233" s="102"/>
      <c r="K233" s="103"/>
      <c r="L233" s="46" t="str">
        <f t="shared" ref="L233" si="120">IF(OR(L231="",L232=""),"",ROUND(L231/L232,4))</f>
        <v/>
      </c>
      <c r="M233" s="47"/>
      <c r="N233" s="48"/>
      <c r="O233" s="32" t="str">
        <f>IF(OR(L231="",L232=""),"",IF(I233=$AE$3,(O231*$AE$6+O232)*L233,IF(I233=$AE$4,(O231*$AE$7+O232)*L233,IF(I233=$AE$5,O231+O232+R233,""))))</f>
        <v/>
      </c>
      <c r="P233" s="33"/>
      <c r="Q233" s="34"/>
      <c r="R233" s="18"/>
      <c r="S233" s="53"/>
      <c r="T233" s="54"/>
      <c r="U233" s="54"/>
      <c r="V233" s="55"/>
      <c r="W233" s="59"/>
      <c r="X233" s="60"/>
      <c r="Y233" s="61"/>
    </row>
    <row r="234" spans="2:25" ht="11.1" customHeight="1" x14ac:dyDescent="0.25">
      <c r="B234" s="120" t="s">
        <v>103</v>
      </c>
      <c r="C234" s="77"/>
      <c r="D234" s="63"/>
      <c r="E234" s="78"/>
      <c r="F234" s="105"/>
      <c r="G234" s="105"/>
      <c r="H234" s="106"/>
      <c r="I234" s="123"/>
      <c r="J234" s="123"/>
      <c r="K234" s="123"/>
      <c r="L234" s="76"/>
      <c r="M234" s="76"/>
      <c r="N234" s="76"/>
      <c r="O234" s="26"/>
      <c r="P234" s="27"/>
      <c r="Q234" s="27"/>
      <c r="R234" s="28"/>
      <c r="S234" s="63"/>
      <c r="T234" s="63"/>
      <c r="U234" s="63"/>
      <c r="V234" s="64"/>
      <c r="W234" s="56" t="str">
        <f>IF(AND(F235&lt;&gt;"",F236&lt;&gt;"",I234&lt;&gt;"",I235&lt;&gt;"",I236&lt;&gt;"",L234&lt;&gt;"",L235&lt;&gt;"",O234&lt;&gt;"",F234&lt;&gt;"",C234&lt;&gt;""),MIN(IF(I236=$AE$3,(F234*F235*F236*1.1*$AE$6+O235)*L236,IF(I236=$AE$4,(F234*F235*F236*1.1*$AE$7+O235)*L236,IF(I236=$AE$5,(F234*F235*F236*1.1+O235)*L236+R236,""))),O236,F234*120000*$AE$6*L236+O235),IF(AND(F235="",F236="",I234="",I235="",I236="",L234="",L235="",O234="",F234="",C234="",O235=""),"","Doplňte prázdná pole"))</f>
        <v/>
      </c>
      <c r="X234" s="57"/>
      <c r="Y234" s="58"/>
    </row>
    <row r="235" spans="2:25" ht="11.1" customHeight="1" thickBot="1" x14ac:dyDescent="0.3">
      <c r="B235" s="121"/>
      <c r="C235" s="79"/>
      <c r="D235" s="65"/>
      <c r="E235" s="80"/>
      <c r="F235" s="108"/>
      <c r="G235" s="108"/>
      <c r="H235" s="109"/>
      <c r="I235" s="65"/>
      <c r="J235" s="65"/>
      <c r="K235" s="65"/>
      <c r="L235" s="62"/>
      <c r="M235" s="62"/>
      <c r="N235" s="62"/>
      <c r="O235" s="29"/>
      <c r="P235" s="30"/>
      <c r="Q235" s="30"/>
      <c r="R235" s="31"/>
      <c r="S235" s="65"/>
      <c r="T235" s="65"/>
      <c r="U235" s="65"/>
      <c r="V235" s="66"/>
      <c r="W235" s="56"/>
      <c r="X235" s="57"/>
      <c r="Y235" s="58"/>
    </row>
    <row r="236" spans="2:25" ht="11.1" customHeight="1" thickBot="1" x14ac:dyDescent="0.3">
      <c r="B236" s="122"/>
      <c r="C236" s="81"/>
      <c r="D236" s="68"/>
      <c r="E236" s="82"/>
      <c r="F236" s="111"/>
      <c r="G236" s="111"/>
      <c r="H236" s="112"/>
      <c r="I236" s="115"/>
      <c r="J236" s="115"/>
      <c r="K236" s="115"/>
      <c r="L236" s="116" t="str">
        <f t="shared" ref="L236" si="121">IF(OR(L234="",L235=""),"",ROUND(L234/L235,4))</f>
        <v/>
      </c>
      <c r="M236" s="116"/>
      <c r="N236" s="46"/>
      <c r="O236" s="32" t="str">
        <f>IF(OR(L234="",L235=""),"",IF(I236=$AE$3,(O234*$AE$6+O235)*L236,IF(I236=$AE$4,(O234*$AE$7+O235)*L236,IF(I236=$AE$5,O234+O235+R236,""))))</f>
        <v/>
      </c>
      <c r="P236" s="33"/>
      <c r="Q236" s="34"/>
      <c r="R236" s="17"/>
      <c r="S236" s="67"/>
      <c r="T236" s="68"/>
      <c r="U236" s="68"/>
      <c r="V236" s="69"/>
      <c r="W236" s="59"/>
      <c r="X236" s="60"/>
      <c r="Y236" s="61"/>
    </row>
    <row r="237" spans="2:25" ht="11.1" customHeight="1" x14ac:dyDescent="0.25">
      <c r="B237" s="117" t="s">
        <v>104</v>
      </c>
      <c r="C237" s="85"/>
      <c r="D237" s="49"/>
      <c r="E237" s="86"/>
      <c r="F237" s="96"/>
      <c r="G237" s="96"/>
      <c r="H237" s="97"/>
      <c r="I237" s="91"/>
      <c r="J237" s="91"/>
      <c r="K237" s="91"/>
      <c r="L237" s="92"/>
      <c r="M237" s="93"/>
      <c r="N237" s="94"/>
      <c r="O237" s="20"/>
      <c r="P237" s="21"/>
      <c r="Q237" s="21"/>
      <c r="R237" s="22"/>
      <c r="S237" s="49"/>
      <c r="T237" s="49"/>
      <c r="U237" s="49"/>
      <c r="V237" s="50"/>
      <c r="W237" s="56" t="str">
        <f>IF(AND(F238&lt;&gt;"",F239&lt;&gt;"",I237&lt;&gt;"",I238&lt;&gt;"",I239&lt;&gt;"",L237&lt;&gt;"",L238&lt;&gt;"",O237&lt;&gt;"",F237&lt;&gt;"",C237&lt;&gt;""),MIN(IF(I239=$AE$3,(F237*F238*F239*1.1*$AE$6+O238)*L239,IF(I239=$AE$4,(F237*F238*F239*1.1*$AE$7+O238)*L239,IF(I239=$AE$5,(F237*F238*F239*1.1+O238)*L239+R239,""))),O239,F237*120000*$AE$6*L239+O238),IF(AND(F238="",F239="",I237="",I238="",I239="",L237="",L238="",O237="",F237="",C237="",O238=""),"","Doplňte prázdná pole"))</f>
        <v/>
      </c>
      <c r="X237" s="57"/>
      <c r="Y237" s="58"/>
    </row>
    <row r="238" spans="2:25" ht="11.1" customHeight="1" thickBot="1" x14ac:dyDescent="0.3">
      <c r="B238" s="118"/>
      <c r="C238" s="87"/>
      <c r="D238" s="51"/>
      <c r="E238" s="88"/>
      <c r="F238" s="99"/>
      <c r="G238" s="99"/>
      <c r="H238" s="100"/>
      <c r="I238" s="51"/>
      <c r="J238" s="51"/>
      <c r="K238" s="51"/>
      <c r="L238" s="70"/>
      <c r="M238" s="71"/>
      <c r="N238" s="72"/>
      <c r="O238" s="23"/>
      <c r="P238" s="24"/>
      <c r="Q238" s="24"/>
      <c r="R238" s="25"/>
      <c r="S238" s="51"/>
      <c r="T238" s="51"/>
      <c r="U238" s="51"/>
      <c r="V238" s="52"/>
      <c r="W238" s="56"/>
      <c r="X238" s="57"/>
      <c r="Y238" s="58"/>
    </row>
    <row r="239" spans="2:25" ht="11.1" customHeight="1" thickBot="1" x14ac:dyDescent="0.3">
      <c r="B239" s="119"/>
      <c r="C239" s="89"/>
      <c r="D239" s="54"/>
      <c r="E239" s="90"/>
      <c r="F239" s="102"/>
      <c r="G239" s="102"/>
      <c r="H239" s="103"/>
      <c r="I239" s="102"/>
      <c r="J239" s="102"/>
      <c r="K239" s="103"/>
      <c r="L239" s="46" t="str">
        <f t="shared" ref="L239" si="122">IF(OR(L237="",L238=""),"",ROUND(L237/L238,4))</f>
        <v/>
      </c>
      <c r="M239" s="47"/>
      <c r="N239" s="48"/>
      <c r="O239" s="32" t="str">
        <f>IF(OR(L237="",L238=""),"",IF(I239=$AE$3,(O237*$AE$6+O238)*L239,IF(I239=$AE$4,(O237*$AE$7+O238)*L239,IF(I239=$AE$5,O237+O238+R239,""))))</f>
        <v/>
      </c>
      <c r="P239" s="33"/>
      <c r="Q239" s="34"/>
      <c r="R239" s="18"/>
      <c r="S239" s="53"/>
      <c r="T239" s="54"/>
      <c r="U239" s="54"/>
      <c r="V239" s="55"/>
      <c r="W239" s="59"/>
      <c r="X239" s="60"/>
      <c r="Y239" s="61"/>
    </row>
    <row r="240" spans="2:25" ht="11.1" customHeight="1" x14ac:dyDescent="0.25">
      <c r="B240" s="120" t="s">
        <v>105</v>
      </c>
      <c r="C240" s="77"/>
      <c r="D240" s="63"/>
      <c r="E240" s="78"/>
      <c r="F240" s="105"/>
      <c r="G240" s="105"/>
      <c r="H240" s="106"/>
      <c r="I240" s="123"/>
      <c r="J240" s="123"/>
      <c r="K240" s="123"/>
      <c r="L240" s="76"/>
      <c r="M240" s="76"/>
      <c r="N240" s="76"/>
      <c r="O240" s="26"/>
      <c r="P240" s="27"/>
      <c r="Q240" s="27"/>
      <c r="R240" s="28"/>
      <c r="S240" s="63"/>
      <c r="T240" s="63"/>
      <c r="U240" s="63"/>
      <c r="V240" s="64"/>
      <c r="W240" s="56" t="str">
        <f>IF(AND(F241&lt;&gt;"",F242&lt;&gt;"",I240&lt;&gt;"",I241&lt;&gt;"",I242&lt;&gt;"",L240&lt;&gt;"",L241&lt;&gt;"",O240&lt;&gt;"",F240&lt;&gt;"",C240&lt;&gt;""),MIN(IF(I242=$AE$3,(F240*F241*F242*1.1*$AE$6+O241)*L242,IF(I242=$AE$4,(F240*F241*F242*1.1*$AE$7+O241)*L242,IF(I242=$AE$5,(F240*F241*F242*1.1+O241)*L242+R242,""))),O242,F240*120000*$AE$6*L242+O241),IF(AND(F241="",F242="",I240="",I241="",I242="",L240="",L241="",O240="",F240="",C240="",O241=""),"","Doplňte prázdná pole"))</f>
        <v/>
      </c>
      <c r="X240" s="57"/>
      <c r="Y240" s="58"/>
    </row>
    <row r="241" spans="2:25" ht="11.1" customHeight="1" thickBot="1" x14ac:dyDescent="0.3">
      <c r="B241" s="121"/>
      <c r="C241" s="79"/>
      <c r="D241" s="65"/>
      <c r="E241" s="80"/>
      <c r="F241" s="108"/>
      <c r="G241" s="108"/>
      <c r="H241" s="109"/>
      <c r="I241" s="65"/>
      <c r="J241" s="65"/>
      <c r="K241" s="65"/>
      <c r="L241" s="62"/>
      <c r="M241" s="62"/>
      <c r="N241" s="62"/>
      <c r="O241" s="29"/>
      <c r="P241" s="30"/>
      <c r="Q241" s="30"/>
      <c r="R241" s="31"/>
      <c r="S241" s="65"/>
      <c r="T241" s="65"/>
      <c r="U241" s="65"/>
      <c r="V241" s="66"/>
      <c r="W241" s="56"/>
      <c r="X241" s="57"/>
      <c r="Y241" s="58"/>
    </row>
    <row r="242" spans="2:25" ht="11.1" customHeight="1" thickBot="1" x14ac:dyDescent="0.3">
      <c r="B242" s="122"/>
      <c r="C242" s="81"/>
      <c r="D242" s="68"/>
      <c r="E242" s="82"/>
      <c r="F242" s="111"/>
      <c r="G242" s="111"/>
      <c r="H242" s="112"/>
      <c r="I242" s="115"/>
      <c r="J242" s="115"/>
      <c r="K242" s="115"/>
      <c r="L242" s="116" t="str">
        <f t="shared" ref="L242" si="123">IF(OR(L240="",L241=""),"",ROUND(L240/L241,4))</f>
        <v/>
      </c>
      <c r="M242" s="116"/>
      <c r="N242" s="46"/>
      <c r="O242" s="32" t="str">
        <f>IF(OR(L240="",L241=""),"",IF(I242=$AE$3,(O240*$AE$6+O241)*L242,IF(I242=$AE$4,(O240*$AE$7+O241)*L242,IF(I242=$AE$5,O240+O241+R242,""))))</f>
        <v/>
      </c>
      <c r="P242" s="33"/>
      <c r="Q242" s="34"/>
      <c r="R242" s="17"/>
      <c r="S242" s="67"/>
      <c r="T242" s="68"/>
      <c r="U242" s="68"/>
      <c r="V242" s="69"/>
      <c r="W242" s="59"/>
      <c r="X242" s="60"/>
      <c r="Y242" s="61"/>
    </row>
    <row r="243" spans="2:25" ht="11.1" customHeight="1" x14ac:dyDescent="0.25">
      <c r="B243" s="117" t="s">
        <v>106</v>
      </c>
      <c r="C243" s="85"/>
      <c r="D243" s="49"/>
      <c r="E243" s="86"/>
      <c r="F243" s="96"/>
      <c r="G243" s="96"/>
      <c r="H243" s="97"/>
      <c r="I243" s="91"/>
      <c r="J243" s="91"/>
      <c r="K243" s="91"/>
      <c r="L243" s="92"/>
      <c r="M243" s="93"/>
      <c r="N243" s="94"/>
      <c r="O243" s="20"/>
      <c r="P243" s="21"/>
      <c r="Q243" s="21"/>
      <c r="R243" s="22"/>
      <c r="S243" s="49"/>
      <c r="T243" s="49"/>
      <c r="U243" s="49"/>
      <c r="V243" s="50"/>
      <c r="W243" s="56" t="str">
        <f>IF(AND(F244&lt;&gt;"",F245&lt;&gt;"",I243&lt;&gt;"",I244&lt;&gt;"",I245&lt;&gt;"",L243&lt;&gt;"",L244&lt;&gt;"",O243&lt;&gt;"",F243&lt;&gt;"",C243&lt;&gt;""),MIN(IF(I245=$AE$3,(F243*F244*F245*1.1*$AE$6+O244)*L245,IF(I245=$AE$4,(F243*F244*F245*1.1*$AE$7+O244)*L245,IF(I245=$AE$5,(F243*F244*F245*1.1+O244)*L245+R245,""))),O245,F243*120000*$AE$6*L245+O244),IF(AND(F244="",F245="",I243="",I244="",I245="",L243="",L244="",O243="",F243="",C243="",O244=""),"","Doplňte prázdná pole"))</f>
        <v/>
      </c>
      <c r="X243" s="57"/>
      <c r="Y243" s="58"/>
    </row>
    <row r="244" spans="2:25" ht="11.1" customHeight="1" thickBot="1" x14ac:dyDescent="0.3">
      <c r="B244" s="118"/>
      <c r="C244" s="87"/>
      <c r="D244" s="51"/>
      <c r="E244" s="88"/>
      <c r="F244" s="99"/>
      <c r="G244" s="99"/>
      <c r="H244" s="100"/>
      <c r="I244" s="51"/>
      <c r="J244" s="51"/>
      <c r="K244" s="51"/>
      <c r="L244" s="70"/>
      <c r="M244" s="71"/>
      <c r="N244" s="72"/>
      <c r="O244" s="23"/>
      <c r="P244" s="24"/>
      <c r="Q244" s="24"/>
      <c r="R244" s="25"/>
      <c r="S244" s="51"/>
      <c r="T244" s="51"/>
      <c r="U244" s="51"/>
      <c r="V244" s="52"/>
      <c r="W244" s="56"/>
      <c r="X244" s="57"/>
      <c r="Y244" s="58"/>
    </row>
    <row r="245" spans="2:25" ht="11.1" customHeight="1" thickBot="1" x14ac:dyDescent="0.3">
      <c r="B245" s="119"/>
      <c r="C245" s="89"/>
      <c r="D245" s="54"/>
      <c r="E245" s="90"/>
      <c r="F245" s="102"/>
      <c r="G245" s="102"/>
      <c r="H245" s="103"/>
      <c r="I245" s="102"/>
      <c r="J245" s="102"/>
      <c r="K245" s="103"/>
      <c r="L245" s="46" t="str">
        <f t="shared" ref="L245" si="124">IF(OR(L243="",L244=""),"",ROUND(L243/L244,4))</f>
        <v/>
      </c>
      <c r="M245" s="47"/>
      <c r="N245" s="48"/>
      <c r="O245" s="32" t="str">
        <f>IF(OR(L243="",L244=""),"",IF(I245=$AE$3,(O243*$AE$6+O244)*L245,IF(I245=$AE$4,(O243*$AE$7+O244)*L245,IF(I245=$AE$5,O243+O244+R245,""))))</f>
        <v/>
      </c>
      <c r="P245" s="33"/>
      <c r="Q245" s="34"/>
      <c r="R245" s="18"/>
      <c r="S245" s="53"/>
      <c r="T245" s="54"/>
      <c r="U245" s="54"/>
      <c r="V245" s="55"/>
      <c r="W245" s="59"/>
      <c r="X245" s="60"/>
      <c r="Y245" s="61"/>
    </row>
    <row r="246" spans="2:25" ht="11.1" customHeight="1" x14ac:dyDescent="0.25">
      <c r="B246" s="120" t="s">
        <v>107</v>
      </c>
      <c r="C246" s="77"/>
      <c r="D246" s="63"/>
      <c r="E246" s="78"/>
      <c r="F246" s="105"/>
      <c r="G246" s="105"/>
      <c r="H246" s="106"/>
      <c r="I246" s="123"/>
      <c r="J246" s="123"/>
      <c r="K246" s="123"/>
      <c r="L246" s="76"/>
      <c r="M246" s="76"/>
      <c r="N246" s="76"/>
      <c r="O246" s="26"/>
      <c r="P246" s="27"/>
      <c r="Q246" s="27"/>
      <c r="R246" s="28"/>
      <c r="S246" s="63"/>
      <c r="T246" s="63"/>
      <c r="U246" s="63"/>
      <c r="V246" s="64"/>
      <c r="W246" s="56" t="str">
        <f>IF(AND(F247&lt;&gt;"",F248&lt;&gt;"",I246&lt;&gt;"",I247&lt;&gt;"",I248&lt;&gt;"",L246&lt;&gt;"",L247&lt;&gt;"",O246&lt;&gt;"",F246&lt;&gt;"",C246&lt;&gt;""),MIN(IF(I248=$AE$3,(F246*F247*F248*1.1*$AE$6+O247)*L248,IF(I248=$AE$4,(F246*F247*F248*1.1*$AE$7+O247)*L248,IF(I248=$AE$5,(F246*F247*F248*1.1+O247)*L248+R248,""))),O248,F246*120000*$AE$6*L248+O247),IF(AND(F247="",F248="",I246="",I247="",I248="",L246="",L247="",O246="",F246="",C246="",O247=""),"","Doplňte prázdná pole"))</f>
        <v/>
      </c>
      <c r="X246" s="57"/>
      <c r="Y246" s="58"/>
    </row>
    <row r="247" spans="2:25" ht="11.1" customHeight="1" thickBot="1" x14ac:dyDescent="0.3">
      <c r="B247" s="121"/>
      <c r="C247" s="79"/>
      <c r="D247" s="65"/>
      <c r="E247" s="80"/>
      <c r="F247" s="108"/>
      <c r="G247" s="108"/>
      <c r="H247" s="109"/>
      <c r="I247" s="65"/>
      <c r="J247" s="65"/>
      <c r="K247" s="65"/>
      <c r="L247" s="62"/>
      <c r="M247" s="62"/>
      <c r="N247" s="62"/>
      <c r="O247" s="29"/>
      <c r="P247" s="30"/>
      <c r="Q247" s="30"/>
      <c r="R247" s="31"/>
      <c r="S247" s="65"/>
      <c r="T247" s="65"/>
      <c r="U247" s="65"/>
      <c r="V247" s="66"/>
      <c r="W247" s="56"/>
      <c r="X247" s="57"/>
      <c r="Y247" s="58"/>
    </row>
    <row r="248" spans="2:25" ht="11.1" customHeight="1" thickBot="1" x14ac:dyDescent="0.3">
      <c r="B248" s="122"/>
      <c r="C248" s="81"/>
      <c r="D248" s="68"/>
      <c r="E248" s="82"/>
      <c r="F248" s="111"/>
      <c r="G248" s="111"/>
      <c r="H248" s="112"/>
      <c r="I248" s="115"/>
      <c r="J248" s="115"/>
      <c r="K248" s="115"/>
      <c r="L248" s="116" t="str">
        <f t="shared" ref="L248" si="125">IF(OR(L246="",L247=""),"",ROUND(L246/L247,4))</f>
        <v/>
      </c>
      <c r="M248" s="116"/>
      <c r="N248" s="46"/>
      <c r="O248" s="32" t="str">
        <f>IF(OR(L246="",L247=""),"",IF(I248=$AE$3,(O246*$AE$6+O247)*L248,IF(I248=$AE$4,(O246*$AE$7+O247)*L248,IF(I248=$AE$5,O246+O247+R248,""))))</f>
        <v/>
      </c>
      <c r="P248" s="33"/>
      <c r="Q248" s="34"/>
      <c r="R248" s="17"/>
      <c r="S248" s="67"/>
      <c r="T248" s="68"/>
      <c r="U248" s="68"/>
      <c r="V248" s="69"/>
      <c r="W248" s="59"/>
      <c r="X248" s="60"/>
      <c r="Y248" s="61"/>
    </row>
    <row r="249" spans="2:25" ht="11.1" customHeight="1" x14ac:dyDescent="0.25">
      <c r="B249" s="117" t="s">
        <v>108</v>
      </c>
      <c r="C249" s="85"/>
      <c r="D249" s="49"/>
      <c r="E249" s="86"/>
      <c r="F249" s="96"/>
      <c r="G249" s="96"/>
      <c r="H249" s="97"/>
      <c r="I249" s="91"/>
      <c r="J249" s="91"/>
      <c r="K249" s="91"/>
      <c r="L249" s="92"/>
      <c r="M249" s="93"/>
      <c r="N249" s="94"/>
      <c r="O249" s="20"/>
      <c r="P249" s="21"/>
      <c r="Q249" s="21"/>
      <c r="R249" s="22"/>
      <c r="S249" s="49"/>
      <c r="T249" s="49"/>
      <c r="U249" s="49"/>
      <c r="V249" s="50"/>
      <c r="W249" s="56" t="str">
        <f>IF(AND(F250&lt;&gt;"",F251&lt;&gt;"",I249&lt;&gt;"",I250&lt;&gt;"",I251&lt;&gt;"",L249&lt;&gt;"",L250&lt;&gt;"",O249&lt;&gt;"",F249&lt;&gt;"",C249&lt;&gt;""),MIN(IF(I251=$AE$3,(F249*F250*F251*1.1*$AE$6+O250)*L251,IF(I251=$AE$4,(F249*F250*F251*1.1*$AE$7+O250)*L251,IF(I251=$AE$5,(F249*F250*F251*1.1+O250)*L251+R251,""))),O251,F249*120000*$AE$6*L251+O250),IF(AND(F250="",F251="",I249="",I250="",I251="",L249="",L250="",O249="",F249="",C249="",O250=""),"","Doplňte prázdná pole"))</f>
        <v/>
      </c>
      <c r="X249" s="57"/>
      <c r="Y249" s="58"/>
    </row>
    <row r="250" spans="2:25" ht="11.1" customHeight="1" thickBot="1" x14ac:dyDescent="0.3">
      <c r="B250" s="118"/>
      <c r="C250" s="87"/>
      <c r="D250" s="51"/>
      <c r="E250" s="88"/>
      <c r="F250" s="99"/>
      <c r="G250" s="99"/>
      <c r="H250" s="100"/>
      <c r="I250" s="51"/>
      <c r="J250" s="51"/>
      <c r="K250" s="51"/>
      <c r="L250" s="70"/>
      <c r="M250" s="71"/>
      <c r="N250" s="72"/>
      <c r="O250" s="23"/>
      <c r="P250" s="24"/>
      <c r="Q250" s="24"/>
      <c r="R250" s="25"/>
      <c r="S250" s="51"/>
      <c r="T250" s="51"/>
      <c r="U250" s="51"/>
      <c r="V250" s="52"/>
      <c r="W250" s="56"/>
      <c r="X250" s="57"/>
      <c r="Y250" s="58"/>
    </row>
    <row r="251" spans="2:25" ht="11.1" customHeight="1" thickBot="1" x14ac:dyDescent="0.3">
      <c r="B251" s="119"/>
      <c r="C251" s="89"/>
      <c r="D251" s="54"/>
      <c r="E251" s="90"/>
      <c r="F251" s="102"/>
      <c r="G251" s="102"/>
      <c r="H251" s="103"/>
      <c r="I251" s="102"/>
      <c r="J251" s="102"/>
      <c r="K251" s="103"/>
      <c r="L251" s="46" t="str">
        <f t="shared" ref="L251" si="126">IF(OR(L249="",L250=""),"",ROUND(L249/L250,4))</f>
        <v/>
      </c>
      <c r="M251" s="47"/>
      <c r="N251" s="48"/>
      <c r="O251" s="32" t="str">
        <f>IF(OR(L249="",L250=""),"",IF(I251=$AE$3,(O249*$AE$6+O250)*L251,IF(I251=$AE$4,(O249*$AE$7+O250)*L251,IF(I251=$AE$5,O249+O250+R251,""))))</f>
        <v/>
      </c>
      <c r="P251" s="33"/>
      <c r="Q251" s="34"/>
      <c r="R251" s="18"/>
      <c r="S251" s="53"/>
      <c r="T251" s="54"/>
      <c r="U251" s="54"/>
      <c r="V251" s="55"/>
      <c r="W251" s="59"/>
      <c r="X251" s="60"/>
      <c r="Y251" s="61"/>
    </row>
    <row r="252" spans="2:25" ht="11.1" customHeight="1" x14ac:dyDescent="0.25">
      <c r="B252" s="120" t="s">
        <v>109</v>
      </c>
      <c r="C252" s="77"/>
      <c r="D252" s="63"/>
      <c r="E252" s="78"/>
      <c r="F252" s="105"/>
      <c r="G252" s="105"/>
      <c r="H252" s="106"/>
      <c r="I252" s="123"/>
      <c r="J252" s="123"/>
      <c r="K252" s="123"/>
      <c r="L252" s="76"/>
      <c r="M252" s="76"/>
      <c r="N252" s="76"/>
      <c r="O252" s="26"/>
      <c r="P252" s="27"/>
      <c r="Q252" s="27"/>
      <c r="R252" s="28"/>
      <c r="S252" s="63"/>
      <c r="T252" s="63"/>
      <c r="U252" s="63"/>
      <c r="V252" s="64"/>
      <c r="W252" s="56" t="str">
        <f>IF(AND(F253&lt;&gt;"",F254&lt;&gt;"",I252&lt;&gt;"",I253&lt;&gt;"",I254&lt;&gt;"",L252&lt;&gt;"",L253&lt;&gt;"",O252&lt;&gt;"",F252&lt;&gt;"",C252&lt;&gt;""),MIN(IF(I254=$AE$3,(F252*F253*F254*1.1*$AE$6+O253)*L254,IF(I254=$AE$4,(F252*F253*F254*1.1*$AE$7+O253)*L254,IF(I254=$AE$5,(F252*F253*F254*1.1+O253)*L254+R254,""))),O254,F252*120000*$AE$6*L254+O253),IF(AND(F253="",F254="",I252="",I253="",I254="",L252="",L253="",O252="",F252="",C252="",O253=""),"","Doplňte prázdná pole"))</f>
        <v/>
      </c>
      <c r="X252" s="57"/>
      <c r="Y252" s="58"/>
    </row>
    <row r="253" spans="2:25" ht="11.1" customHeight="1" thickBot="1" x14ac:dyDescent="0.3">
      <c r="B253" s="121"/>
      <c r="C253" s="79"/>
      <c r="D253" s="65"/>
      <c r="E253" s="80"/>
      <c r="F253" s="108"/>
      <c r="G253" s="108"/>
      <c r="H253" s="109"/>
      <c r="I253" s="65"/>
      <c r="J253" s="65"/>
      <c r="K253" s="65"/>
      <c r="L253" s="62"/>
      <c r="M253" s="62"/>
      <c r="N253" s="62"/>
      <c r="O253" s="29"/>
      <c r="P253" s="30"/>
      <c r="Q253" s="30"/>
      <c r="R253" s="31"/>
      <c r="S253" s="65"/>
      <c r="T253" s="65"/>
      <c r="U253" s="65"/>
      <c r="V253" s="66"/>
      <c r="W253" s="56"/>
      <c r="X253" s="57"/>
      <c r="Y253" s="58"/>
    </row>
    <row r="254" spans="2:25" ht="11.1" customHeight="1" thickBot="1" x14ac:dyDescent="0.3">
      <c r="B254" s="122"/>
      <c r="C254" s="81"/>
      <c r="D254" s="68"/>
      <c r="E254" s="82"/>
      <c r="F254" s="111"/>
      <c r="G254" s="111"/>
      <c r="H254" s="112"/>
      <c r="I254" s="115"/>
      <c r="J254" s="115"/>
      <c r="K254" s="115"/>
      <c r="L254" s="116" t="str">
        <f t="shared" ref="L254" si="127">IF(OR(L252="",L253=""),"",ROUND(L252/L253,4))</f>
        <v/>
      </c>
      <c r="M254" s="116"/>
      <c r="N254" s="46"/>
      <c r="O254" s="32" t="str">
        <f>IF(OR(L252="",L253=""),"",IF(I254=$AE$3,(O252*$AE$6+O253)*L254,IF(I254=$AE$4,(O252*$AE$7+O253)*L254,IF(I254=$AE$5,O252+O253+R254,""))))</f>
        <v/>
      </c>
      <c r="P254" s="33"/>
      <c r="Q254" s="34"/>
      <c r="R254" s="17"/>
      <c r="S254" s="67"/>
      <c r="T254" s="68"/>
      <c r="U254" s="68"/>
      <c r="V254" s="69"/>
      <c r="W254" s="59"/>
      <c r="X254" s="60"/>
      <c r="Y254" s="61"/>
    </row>
    <row r="255" spans="2:25" ht="11.1" customHeight="1" x14ac:dyDescent="0.25">
      <c r="B255" s="117" t="s">
        <v>110</v>
      </c>
      <c r="C255" s="85"/>
      <c r="D255" s="49"/>
      <c r="E255" s="86"/>
      <c r="F255" s="96"/>
      <c r="G255" s="96"/>
      <c r="H255" s="97"/>
      <c r="I255" s="91"/>
      <c r="J255" s="91"/>
      <c r="K255" s="91"/>
      <c r="L255" s="92"/>
      <c r="M255" s="93"/>
      <c r="N255" s="94"/>
      <c r="O255" s="20"/>
      <c r="P255" s="21"/>
      <c r="Q255" s="21"/>
      <c r="R255" s="22"/>
      <c r="S255" s="49"/>
      <c r="T255" s="49"/>
      <c r="U255" s="49"/>
      <c r="V255" s="50"/>
      <c r="W255" s="56" t="str">
        <f>IF(AND(F256&lt;&gt;"",F257&lt;&gt;"",I255&lt;&gt;"",I256&lt;&gt;"",I257&lt;&gt;"",L255&lt;&gt;"",L256&lt;&gt;"",O255&lt;&gt;"",F255&lt;&gt;"",C255&lt;&gt;""),MIN(IF(I257=$AE$3,(F255*F256*F257*1.1*$AE$6+O256)*L257,IF(I257=$AE$4,(F255*F256*F257*1.1*$AE$7+O256)*L257,IF(I257=$AE$5,(F255*F256*F257*1.1+O256)*L257+R257,""))),O257,F255*120000*$AE$6*L257+O256),IF(AND(F256="",F257="",I255="",I256="",I257="",L255="",L256="",O255="",F255="",C255="",O256=""),"","Doplňte prázdná pole"))</f>
        <v/>
      </c>
      <c r="X255" s="57"/>
      <c r="Y255" s="58"/>
    </row>
    <row r="256" spans="2:25" ht="11.1" customHeight="1" thickBot="1" x14ac:dyDescent="0.3">
      <c r="B256" s="118"/>
      <c r="C256" s="87"/>
      <c r="D256" s="51"/>
      <c r="E256" s="88"/>
      <c r="F256" s="99"/>
      <c r="G256" s="99"/>
      <c r="H256" s="100"/>
      <c r="I256" s="51"/>
      <c r="J256" s="51"/>
      <c r="K256" s="51"/>
      <c r="L256" s="70"/>
      <c r="M256" s="71"/>
      <c r="N256" s="72"/>
      <c r="O256" s="23"/>
      <c r="P256" s="24"/>
      <c r="Q256" s="24"/>
      <c r="R256" s="25"/>
      <c r="S256" s="51"/>
      <c r="T256" s="51"/>
      <c r="U256" s="51"/>
      <c r="V256" s="52"/>
      <c r="W256" s="56"/>
      <c r="X256" s="57"/>
      <c r="Y256" s="58"/>
    </row>
    <row r="257" spans="2:25" ht="11.1" customHeight="1" thickBot="1" x14ac:dyDescent="0.3">
      <c r="B257" s="119"/>
      <c r="C257" s="89"/>
      <c r="D257" s="54"/>
      <c r="E257" s="90"/>
      <c r="F257" s="102"/>
      <c r="G257" s="102"/>
      <c r="H257" s="103"/>
      <c r="I257" s="102"/>
      <c r="J257" s="102"/>
      <c r="K257" s="103"/>
      <c r="L257" s="46" t="str">
        <f t="shared" ref="L257" si="128">IF(OR(L255="",L256=""),"",ROUND(L255/L256,4))</f>
        <v/>
      </c>
      <c r="M257" s="47"/>
      <c r="N257" s="48"/>
      <c r="O257" s="32" t="str">
        <f>IF(OR(L255="",L256=""),"",IF(I257=$AE$3,(O255*$AE$6+O256)*L257,IF(I257=$AE$4,(O255*$AE$7+O256)*L257,IF(I257=$AE$5,O255+O256+R257,""))))</f>
        <v/>
      </c>
      <c r="P257" s="33"/>
      <c r="Q257" s="34"/>
      <c r="R257" s="18"/>
      <c r="S257" s="53"/>
      <c r="T257" s="54"/>
      <c r="U257" s="54"/>
      <c r="V257" s="55"/>
      <c r="W257" s="59"/>
      <c r="X257" s="60"/>
      <c r="Y257" s="61"/>
    </row>
    <row r="258" spans="2:25" ht="11.1" customHeight="1" x14ac:dyDescent="0.25">
      <c r="B258" s="120" t="s">
        <v>111</v>
      </c>
      <c r="C258" s="77"/>
      <c r="D258" s="63"/>
      <c r="E258" s="78"/>
      <c r="F258" s="105"/>
      <c r="G258" s="105"/>
      <c r="H258" s="106"/>
      <c r="I258" s="123"/>
      <c r="J258" s="123"/>
      <c r="K258" s="123"/>
      <c r="L258" s="76"/>
      <c r="M258" s="76"/>
      <c r="N258" s="76"/>
      <c r="O258" s="26"/>
      <c r="P258" s="27"/>
      <c r="Q258" s="27"/>
      <c r="R258" s="28"/>
      <c r="S258" s="63"/>
      <c r="T258" s="63"/>
      <c r="U258" s="63"/>
      <c r="V258" s="64"/>
      <c r="W258" s="56" t="str">
        <f>IF(AND(F259&lt;&gt;"",F260&lt;&gt;"",I258&lt;&gt;"",I259&lt;&gt;"",I260&lt;&gt;"",L258&lt;&gt;"",L259&lt;&gt;"",O258&lt;&gt;"",F258&lt;&gt;"",C258&lt;&gt;""),MIN(IF(I260=$AE$3,(F258*F259*F260*1.1*$AE$6+O259)*L260,IF(I260=$AE$4,(F258*F259*F260*1.1*$AE$7+O259)*L260,IF(I260=$AE$5,(F258*F259*F260*1.1+O259)*L260+R260,""))),O260,F258*120000*$AE$6*L260+O259),IF(AND(F259="",F260="",I258="",I259="",I260="",L258="",L259="",O258="",F258="",C258="",O259=""),"","Doplňte prázdná pole"))</f>
        <v/>
      </c>
      <c r="X258" s="57"/>
      <c r="Y258" s="58"/>
    </row>
    <row r="259" spans="2:25" ht="11.1" customHeight="1" thickBot="1" x14ac:dyDescent="0.3">
      <c r="B259" s="121"/>
      <c r="C259" s="79"/>
      <c r="D259" s="65"/>
      <c r="E259" s="80"/>
      <c r="F259" s="108"/>
      <c r="G259" s="108"/>
      <c r="H259" s="109"/>
      <c r="I259" s="65"/>
      <c r="J259" s="65"/>
      <c r="K259" s="65"/>
      <c r="L259" s="62"/>
      <c r="M259" s="62"/>
      <c r="N259" s="62"/>
      <c r="O259" s="29"/>
      <c r="P259" s="30"/>
      <c r="Q259" s="30"/>
      <c r="R259" s="31"/>
      <c r="S259" s="65"/>
      <c r="T259" s="65"/>
      <c r="U259" s="65"/>
      <c r="V259" s="66"/>
      <c r="W259" s="56"/>
      <c r="X259" s="57"/>
      <c r="Y259" s="58"/>
    </row>
    <row r="260" spans="2:25" ht="11.1" customHeight="1" thickBot="1" x14ac:dyDescent="0.3">
      <c r="B260" s="122"/>
      <c r="C260" s="81"/>
      <c r="D260" s="68"/>
      <c r="E260" s="82"/>
      <c r="F260" s="111"/>
      <c r="G260" s="111"/>
      <c r="H260" s="112"/>
      <c r="I260" s="115"/>
      <c r="J260" s="115"/>
      <c r="K260" s="115"/>
      <c r="L260" s="116" t="str">
        <f t="shared" ref="L260" si="129">IF(OR(L258="",L259=""),"",ROUND(L258/L259,4))</f>
        <v/>
      </c>
      <c r="M260" s="116"/>
      <c r="N260" s="46"/>
      <c r="O260" s="32" t="str">
        <f>IF(OR(L258="",L259=""),"",IF(I260=$AE$3,(O258*$AE$6+O259)*L260,IF(I260=$AE$4,(O258*$AE$7+O259)*L260,IF(I260=$AE$5,O258+O259+R260,""))))</f>
        <v/>
      </c>
      <c r="P260" s="33"/>
      <c r="Q260" s="34"/>
      <c r="R260" s="17"/>
      <c r="S260" s="67"/>
      <c r="T260" s="68"/>
      <c r="U260" s="68"/>
      <c r="V260" s="69"/>
      <c r="W260" s="59"/>
      <c r="X260" s="60"/>
      <c r="Y260" s="61"/>
    </row>
    <row r="261" spans="2:25" ht="11.1" customHeight="1" x14ac:dyDescent="0.25">
      <c r="B261" s="117" t="s">
        <v>112</v>
      </c>
      <c r="C261" s="85"/>
      <c r="D261" s="49"/>
      <c r="E261" s="86"/>
      <c r="F261" s="96"/>
      <c r="G261" s="96"/>
      <c r="H261" s="97"/>
      <c r="I261" s="91"/>
      <c r="J261" s="91"/>
      <c r="K261" s="91"/>
      <c r="L261" s="92"/>
      <c r="M261" s="93"/>
      <c r="N261" s="94"/>
      <c r="O261" s="20"/>
      <c r="P261" s="21"/>
      <c r="Q261" s="21"/>
      <c r="R261" s="22"/>
      <c r="S261" s="49"/>
      <c r="T261" s="49"/>
      <c r="U261" s="49"/>
      <c r="V261" s="50"/>
      <c r="W261" s="56" t="str">
        <f>IF(AND(F262&lt;&gt;"",F263&lt;&gt;"",I261&lt;&gt;"",I262&lt;&gt;"",I263&lt;&gt;"",L261&lt;&gt;"",L262&lt;&gt;"",O261&lt;&gt;"",F261&lt;&gt;"",C261&lt;&gt;""),MIN(IF(I263=$AE$3,(F261*F262*F263*1.1*$AE$6+O262)*L263,IF(I263=$AE$4,(F261*F262*F263*1.1*$AE$7+O262)*L263,IF(I263=$AE$5,(F261*F262*F263*1.1+O262)*L263+R263,""))),O263,F261*120000*$AE$6*L263+O262),IF(AND(F262="",F263="",I261="",I262="",I263="",L261="",L262="",O261="",F261="",C261="",O262=""),"","Doplňte prázdná pole"))</f>
        <v/>
      </c>
      <c r="X261" s="57"/>
      <c r="Y261" s="58"/>
    </row>
    <row r="262" spans="2:25" ht="11.1" customHeight="1" thickBot="1" x14ac:dyDescent="0.3">
      <c r="B262" s="118"/>
      <c r="C262" s="87"/>
      <c r="D262" s="51"/>
      <c r="E262" s="88"/>
      <c r="F262" s="99"/>
      <c r="G262" s="99"/>
      <c r="H262" s="100"/>
      <c r="I262" s="51"/>
      <c r="J262" s="51"/>
      <c r="K262" s="51"/>
      <c r="L262" s="70"/>
      <c r="M262" s="71"/>
      <c r="N262" s="72"/>
      <c r="O262" s="23"/>
      <c r="P262" s="24"/>
      <c r="Q262" s="24"/>
      <c r="R262" s="25"/>
      <c r="S262" s="51"/>
      <c r="T262" s="51"/>
      <c r="U262" s="51"/>
      <c r="V262" s="52"/>
      <c r="W262" s="56"/>
      <c r="X262" s="57"/>
      <c r="Y262" s="58"/>
    </row>
    <row r="263" spans="2:25" ht="11.1" customHeight="1" thickBot="1" x14ac:dyDescent="0.3">
      <c r="B263" s="119"/>
      <c r="C263" s="89"/>
      <c r="D263" s="54"/>
      <c r="E263" s="90"/>
      <c r="F263" s="102"/>
      <c r="G263" s="102"/>
      <c r="H263" s="103"/>
      <c r="I263" s="102"/>
      <c r="J263" s="102"/>
      <c r="K263" s="103"/>
      <c r="L263" s="46" t="str">
        <f t="shared" ref="L263" si="130">IF(OR(L261="",L262=""),"",ROUND(L261/L262,4))</f>
        <v/>
      </c>
      <c r="M263" s="47"/>
      <c r="N263" s="48"/>
      <c r="O263" s="32" t="str">
        <f>IF(OR(L261="",L262=""),"",IF(I263=$AE$3,(O261*$AE$6+O262)*L263,IF(I263=$AE$4,(O261*$AE$7+O262)*L263,IF(I263=$AE$5,O261+O262+R263,""))))</f>
        <v/>
      </c>
      <c r="P263" s="33"/>
      <c r="Q263" s="34"/>
      <c r="R263" s="18"/>
      <c r="S263" s="53"/>
      <c r="T263" s="54"/>
      <c r="U263" s="54"/>
      <c r="V263" s="55"/>
      <c r="W263" s="59"/>
      <c r="X263" s="60"/>
      <c r="Y263" s="61"/>
    </row>
    <row r="264" spans="2:25" ht="11.1" customHeight="1" x14ac:dyDescent="0.25">
      <c r="B264" s="120" t="s">
        <v>113</v>
      </c>
      <c r="C264" s="77"/>
      <c r="D264" s="63"/>
      <c r="E264" s="78"/>
      <c r="F264" s="105"/>
      <c r="G264" s="105"/>
      <c r="H264" s="106"/>
      <c r="I264" s="123"/>
      <c r="J264" s="123"/>
      <c r="K264" s="123"/>
      <c r="L264" s="76"/>
      <c r="M264" s="76"/>
      <c r="N264" s="76"/>
      <c r="O264" s="26"/>
      <c r="P264" s="27"/>
      <c r="Q264" s="27"/>
      <c r="R264" s="28"/>
      <c r="S264" s="63"/>
      <c r="T264" s="63"/>
      <c r="U264" s="63"/>
      <c r="V264" s="64"/>
      <c r="W264" s="56" t="str">
        <f>IF(AND(F265&lt;&gt;"",F266&lt;&gt;"",I264&lt;&gt;"",I265&lt;&gt;"",I266&lt;&gt;"",L264&lt;&gt;"",L265&lt;&gt;"",O264&lt;&gt;"",F264&lt;&gt;"",C264&lt;&gt;""),MIN(IF(I266=$AE$3,(F264*F265*F266*1.1*$AE$6+O265)*L266,IF(I266=$AE$4,(F264*F265*F266*1.1*$AE$7+O265)*L266,IF(I266=$AE$5,(F264*F265*F266*1.1+O265)*L266+R266,""))),O266,F264*120000*$AE$6*L266+O265),IF(AND(F265="",F266="",I264="",I265="",I266="",L264="",L265="",O264="",F264="",C264="",O265=""),"","Doplňte prázdná pole"))</f>
        <v/>
      </c>
      <c r="X264" s="57"/>
      <c r="Y264" s="58"/>
    </row>
    <row r="265" spans="2:25" ht="11.1" customHeight="1" thickBot="1" x14ac:dyDescent="0.3">
      <c r="B265" s="121"/>
      <c r="C265" s="79"/>
      <c r="D265" s="65"/>
      <c r="E265" s="80"/>
      <c r="F265" s="108"/>
      <c r="G265" s="108"/>
      <c r="H265" s="109"/>
      <c r="I265" s="65"/>
      <c r="J265" s="65"/>
      <c r="K265" s="65"/>
      <c r="L265" s="62"/>
      <c r="M265" s="62"/>
      <c r="N265" s="62"/>
      <c r="O265" s="29"/>
      <c r="P265" s="30"/>
      <c r="Q265" s="30"/>
      <c r="R265" s="31"/>
      <c r="S265" s="65"/>
      <c r="T265" s="65"/>
      <c r="U265" s="65"/>
      <c r="V265" s="66"/>
      <c r="W265" s="56"/>
      <c r="X265" s="57"/>
      <c r="Y265" s="58"/>
    </row>
    <row r="266" spans="2:25" ht="11.1" customHeight="1" thickBot="1" x14ac:dyDescent="0.3">
      <c r="B266" s="122"/>
      <c r="C266" s="81"/>
      <c r="D266" s="68"/>
      <c r="E266" s="82"/>
      <c r="F266" s="111"/>
      <c r="G266" s="111"/>
      <c r="H266" s="112"/>
      <c r="I266" s="115"/>
      <c r="J266" s="115"/>
      <c r="K266" s="115"/>
      <c r="L266" s="116" t="str">
        <f t="shared" ref="L266" si="131">IF(OR(L264="",L265=""),"",ROUND(L264/L265,4))</f>
        <v/>
      </c>
      <c r="M266" s="116"/>
      <c r="N266" s="46"/>
      <c r="O266" s="32" t="str">
        <f>IF(OR(L264="",L265=""),"",IF(I266=$AE$3,(O264*$AE$6+O265)*L266,IF(I266=$AE$4,(O264*$AE$7+O265)*L266,IF(I266=$AE$5,O264+O265+R266,""))))</f>
        <v/>
      </c>
      <c r="P266" s="33"/>
      <c r="Q266" s="34"/>
      <c r="R266" s="17"/>
      <c r="S266" s="67"/>
      <c r="T266" s="68"/>
      <c r="U266" s="68"/>
      <c r="V266" s="69"/>
      <c r="W266" s="59"/>
      <c r="X266" s="60"/>
      <c r="Y266" s="61"/>
    </row>
    <row r="267" spans="2:25" ht="11.1" customHeight="1" x14ac:dyDescent="0.25">
      <c r="B267" s="117" t="s">
        <v>114</v>
      </c>
      <c r="C267" s="85"/>
      <c r="D267" s="49"/>
      <c r="E267" s="86"/>
      <c r="F267" s="96"/>
      <c r="G267" s="96"/>
      <c r="H267" s="97"/>
      <c r="I267" s="91"/>
      <c r="J267" s="91"/>
      <c r="K267" s="91"/>
      <c r="L267" s="92"/>
      <c r="M267" s="93"/>
      <c r="N267" s="94"/>
      <c r="O267" s="20"/>
      <c r="P267" s="21"/>
      <c r="Q267" s="21"/>
      <c r="R267" s="22"/>
      <c r="S267" s="49"/>
      <c r="T267" s="49"/>
      <c r="U267" s="49"/>
      <c r="V267" s="50"/>
      <c r="W267" s="56" t="str">
        <f>IF(AND(F268&lt;&gt;"",F269&lt;&gt;"",I267&lt;&gt;"",I268&lt;&gt;"",I269&lt;&gt;"",L267&lt;&gt;"",L268&lt;&gt;"",O267&lt;&gt;"",F267&lt;&gt;"",C267&lt;&gt;""),MIN(IF(I269=$AE$3,(F267*F268*F269*1.1*$AE$6+O268)*L269,IF(I269=$AE$4,(F267*F268*F269*1.1*$AE$7+O268)*L269,IF(I269=$AE$5,(F267*F268*F269*1.1+O268)*L269+R269,""))),O269,F267*120000*$AE$6*L269+O268),IF(AND(F268="",F269="",I267="",I268="",I269="",L267="",L268="",O267="",F267="",C267="",O268=""),"","Doplňte prázdná pole"))</f>
        <v/>
      </c>
      <c r="X267" s="57"/>
      <c r="Y267" s="58"/>
    </row>
    <row r="268" spans="2:25" ht="11.1" customHeight="1" thickBot="1" x14ac:dyDescent="0.3">
      <c r="B268" s="118"/>
      <c r="C268" s="87"/>
      <c r="D268" s="51"/>
      <c r="E268" s="88"/>
      <c r="F268" s="99"/>
      <c r="G268" s="99"/>
      <c r="H268" s="100"/>
      <c r="I268" s="51"/>
      <c r="J268" s="51"/>
      <c r="K268" s="51"/>
      <c r="L268" s="70"/>
      <c r="M268" s="71"/>
      <c r="N268" s="72"/>
      <c r="O268" s="23"/>
      <c r="P268" s="24"/>
      <c r="Q268" s="24"/>
      <c r="R268" s="25"/>
      <c r="S268" s="51"/>
      <c r="T268" s="51"/>
      <c r="U268" s="51"/>
      <c r="V268" s="52"/>
      <c r="W268" s="56"/>
      <c r="X268" s="57"/>
      <c r="Y268" s="58"/>
    </row>
    <row r="269" spans="2:25" ht="11.1" customHeight="1" thickBot="1" x14ac:dyDescent="0.3">
      <c r="B269" s="119"/>
      <c r="C269" s="89"/>
      <c r="D269" s="54"/>
      <c r="E269" s="90"/>
      <c r="F269" s="102"/>
      <c r="G269" s="102"/>
      <c r="H269" s="103"/>
      <c r="I269" s="102"/>
      <c r="J269" s="102"/>
      <c r="K269" s="103"/>
      <c r="L269" s="46" t="str">
        <f t="shared" ref="L269" si="132">IF(OR(L267="",L268=""),"",ROUND(L267/L268,4))</f>
        <v/>
      </c>
      <c r="M269" s="47"/>
      <c r="N269" s="48"/>
      <c r="O269" s="32" t="str">
        <f>IF(OR(L267="",L268=""),"",IF(I269=$AE$3,(O267*$AE$6+O268)*L269,IF(I269=$AE$4,(O267*$AE$7+O268)*L269,IF(I269=$AE$5,O267+O268+R269,""))))</f>
        <v/>
      </c>
      <c r="P269" s="33"/>
      <c r="Q269" s="34"/>
      <c r="R269" s="18"/>
      <c r="S269" s="53"/>
      <c r="T269" s="54"/>
      <c r="U269" s="54"/>
      <c r="V269" s="55"/>
      <c r="W269" s="59"/>
      <c r="X269" s="60"/>
      <c r="Y269" s="61"/>
    </row>
    <row r="270" spans="2:25" ht="11.1" customHeight="1" x14ac:dyDescent="0.25">
      <c r="B270" s="120" t="s">
        <v>115</v>
      </c>
      <c r="C270" s="77"/>
      <c r="D270" s="63"/>
      <c r="E270" s="78"/>
      <c r="F270" s="105"/>
      <c r="G270" s="105"/>
      <c r="H270" s="106"/>
      <c r="I270" s="123"/>
      <c r="J270" s="123"/>
      <c r="K270" s="123"/>
      <c r="L270" s="76"/>
      <c r="M270" s="76"/>
      <c r="N270" s="76"/>
      <c r="O270" s="26"/>
      <c r="P270" s="27"/>
      <c r="Q270" s="27"/>
      <c r="R270" s="28"/>
      <c r="S270" s="63"/>
      <c r="T270" s="63"/>
      <c r="U270" s="63"/>
      <c r="V270" s="64"/>
      <c r="W270" s="56" t="str">
        <f>IF(AND(F271&lt;&gt;"",F272&lt;&gt;"",I270&lt;&gt;"",I271&lt;&gt;"",I272&lt;&gt;"",L270&lt;&gt;"",L271&lt;&gt;"",O270&lt;&gt;"",F270&lt;&gt;"",C270&lt;&gt;""),MIN(IF(I272=$AE$3,(F270*F271*F272*1.1*$AE$6+O271)*L272,IF(I272=$AE$4,(F270*F271*F272*1.1*$AE$7+O271)*L272,IF(I272=$AE$5,(F270*F271*F272*1.1+O271)*L272+R272,""))),O272,F270*120000*$AE$6*L272+O271),IF(AND(F271="",F272="",I270="",I271="",I272="",L270="",L271="",O270="",F270="",C270="",O271=""),"","Doplňte prázdná pole"))</f>
        <v/>
      </c>
      <c r="X270" s="57"/>
      <c r="Y270" s="58"/>
    </row>
    <row r="271" spans="2:25" ht="11.1" customHeight="1" thickBot="1" x14ac:dyDescent="0.3">
      <c r="B271" s="121"/>
      <c r="C271" s="79"/>
      <c r="D271" s="65"/>
      <c r="E271" s="80"/>
      <c r="F271" s="108"/>
      <c r="G271" s="108"/>
      <c r="H271" s="109"/>
      <c r="I271" s="65"/>
      <c r="J271" s="65"/>
      <c r="K271" s="65"/>
      <c r="L271" s="62"/>
      <c r="M271" s="62"/>
      <c r="N271" s="62"/>
      <c r="O271" s="29"/>
      <c r="P271" s="30"/>
      <c r="Q271" s="30"/>
      <c r="R271" s="31"/>
      <c r="S271" s="65"/>
      <c r="T271" s="65"/>
      <c r="U271" s="65"/>
      <c r="V271" s="66"/>
      <c r="W271" s="56"/>
      <c r="X271" s="57"/>
      <c r="Y271" s="58"/>
    </row>
    <row r="272" spans="2:25" ht="11.1" customHeight="1" thickBot="1" x14ac:dyDescent="0.3">
      <c r="B272" s="122"/>
      <c r="C272" s="81"/>
      <c r="D272" s="68"/>
      <c r="E272" s="82"/>
      <c r="F272" s="111"/>
      <c r="G272" s="111"/>
      <c r="H272" s="112"/>
      <c r="I272" s="115"/>
      <c r="J272" s="115"/>
      <c r="K272" s="115"/>
      <c r="L272" s="116" t="str">
        <f t="shared" ref="L272" si="133">IF(OR(L270="",L271=""),"",ROUND(L270/L271,4))</f>
        <v/>
      </c>
      <c r="M272" s="116"/>
      <c r="N272" s="46"/>
      <c r="O272" s="32" t="str">
        <f>IF(OR(L270="",L271=""),"",IF(I272=$AE$3,(O270*$AE$6+O271)*L272,IF(I272=$AE$4,(O270*$AE$7+O271)*L272,IF(I272=$AE$5,O270+O271+R272,""))))</f>
        <v/>
      </c>
      <c r="P272" s="33"/>
      <c r="Q272" s="34"/>
      <c r="R272" s="17"/>
      <c r="S272" s="67"/>
      <c r="T272" s="68"/>
      <c r="U272" s="68"/>
      <c r="V272" s="69"/>
      <c r="W272" s="59"/>
      <c r="X272" s="60"/>
      <c r="Y272" s="61"/>
    </row>
    <row r="273" spans="2:25" ht="11.1" customHeight="1" x14ac:dyDescent="0.25">
      <c r="B273" s="117" t="s">
        <v>116</v>
      </c>
      <c r="C273" s="85"/>
      <c r="D273" s="49"/>
      <c r="E273" s="86"/>
      <c r="F273" s="96"/>
      <c r="G273" s="96"/>
      <c r="H273" s="97"/>
      <c r="I273" s="91"/>
      <c r="J273" s="91"/>
      <c r="K273" s="91"/>
      <c r="L273" s="92"/>
      <c r="M273" s="93"/>
      <c r="N273" s="94"/>
      <c r="O273" s="20"/>
      <c r="P273" s="21"/>
      <c r="Q273" s="21"/>
      <c r="R273" s="22"/>
      <c r="S273" s="49"/>
      <c r="T273" s="49"/>
      <c r="U273" s="49"/>
      <c r="V273" s="50"/>
      <c r="W273" s="56" t="str">
        <f>IF(AND(F274&lt;&gt;"",F275&lt;&gt;"",I273&lt;&gt;"",I274&lt;&gt;"",I275&lt;&gt;"",L273&lt;&gt;"",L274&lt;&gt;"",O273&lt;&gt;"",F273&lt;&gt;"",C273&lt;&gt;""),MIN(IF(I275=$AE$3,(F273*F274*F275*1.1*$AE$6+O274)*L275,IF(I275=$AE$4,(F273*F274*F275*1.1*$AE$7+O274)*L275,IF(I275=$AE$5,(F273*F274*F275*1.1+O274)*L275+R275,""))),O275,F273*120000*$AE$6*L275+O274),IF(AND(F274="",F275="",I273="",I274="",I275="",L273="",L274="",O273="",F273="",C273="",O274=""),"","Doplňte prázdná pole"))</f>
        <v/>
      </c>
      <c r="X273" s="57"/>
      <c r="Y273" s="58"/>
    </row>
    <row r="274" spans="2:25" ht="11.1" customHeight="1" thickBot="1" x14ac:dyDescent="0.3">
      <c r="B274" s="118"/>
      <c r="C274" s="87"/>
      <c r="D274" s="51"/>
      <c r="E274" s="88"/>
      <c r="F274" s="99"/>
      <c r="G274" s="99"/>
      <c r="H274" s="100"/>
      <c r="I274" s="51"/>
      <c r="J274" s="51"/>
      <c r="K274" s="51"/>
      <c r="L274" s="70"/>
      <c r="M274" s="71"/>
      <c r="N274" s="72"/>
      <c r="O274" s="23"/>
      <c r="P274" s="24"/>
      <c r="Q274" s="24"/>
      <c r="R274" s="25"/>
      <c r="S274" s="51"/>
      <c r="T274" s="51"/>
      <c r="U274" s="51"/>
      <c r="V274" s="52"/>
      <c r="W274" s="56"/>
      <c r="X274" s="57"/>
      <c r="Y274" s="58"/>
    </row>
    <row r="275" spans="2:25" ht="11.1" customHeight="1" thickBot="1" x14ac:dyDescent="0.3">
      <c r="B275" s="119"/>
      <c r="C275" s="89"/>
      <c r="D275" s="54"/>
      <c r="E275" s="90"/>
      <c r="F275" s="102"/>
      <c r="G275" s="102"/>
      <c r="H275" s="103"/>
      <c r="I275" s="102"/>
      <c r="J275" s="102"/>
      <c r="K275" s="103"/>
      <c r="L275" s="46" t="str">
        <f t="shared" ref="L275" si="134">IF(OR(L273="",L274=""),"",ROUND(L273/L274,4))</f>
        <v/>
      </c>
      <c r="M275" s="47"/>
      <c r="N275" s="48"/>
      <c r="O275" s="32" t="str">
        <f>IF(OR(L273="",L274=""),"",IF(I275=$AE$3,(O273*$AE$6+O274)*L275,IF(I275=$AE$4,(O273*$AE$7+O274)*L275,IF(I275=$AE$5,O273+O274+R275,""))))</f>
        <v/>
      </c>
      <c r="P275" s="33"/>
      <c r="Q275" s="34"/>
      <c r="R275" s="18"/>
      <c r="S275" s="53"/>
      <c r="T275" s="54"/>
      <c r="U275" s="54"/>
      <c r="V275" s="55"/>
      <c r="W275" s="59"/>
      <c r="X275" s="60"/>
      <c r="Y275" s="61"/>
    </row>
    <row r="276" spans="2:25" ht="11.1" customHeight="1" x14ac:dyDescent="0.25">
      <c r="B276" s="120" t="s">
        <v>117</v>
      </c>
      <c r="C276" s="77"/>
      <c r="D276" s="63"/>
      <c r="E276" s="78"/>
      <c r="F276" s="105"/>
      <c r="G276" s="105"/>
      <c r="H276" s="106"/>
      <c r="I276" s="123"/>
      <c r="J276" s="123"/>
      <c r="K276" s="123"/>
      <c r="L276" s="76"/>
      <c r="M276" s="76"/>
      <c r="N276" s="76"/>
      <c r="O276" s="26"/>
      <c r="P276" s="27"/>
      <c r="Q276" s="27"/>
      <c r="R276" s="28"/>
      <c r="S276" s="63"/>
      <c r="T276" s="63"/>
      <c r="U276" s="63"/>
      <c r="V276" s="64"/>
      <c r="W276" s="56" t="str">
        <f>IF(AND(F277&lt;&gt;"",F278&lt;&gt;"",I276&lt;&gt;"",I277&lt;&gt;"",I278&lt;&gt;"",L276&lt;&gt;"",L277&lt;&gt;"",O276&lt;&gt;"",F276&lt;&gt;"",C276&lt;&gt;""),MIN(IF(I278=$AE$3,(F276*F277*F278*1.1*$AE$6+O277)*L278,IF(I278=$AE$4,(F276*F277*F278*1.1*$AE$7+O277)*L278,IF(I278=$AE$5,(F276*F277*F278*1.1+O277)*L278+R278,""))),O278,F276*120000*$AE$6*L278+O277),IF(AND(F277="",F278="",I276="",I277="",I278="",L276="",L277="",O276="",F276="",C276="",O277=""),"","Doplňte prázdná pole"))</f>
        <v/>
      </c>
      <c r="X276" s="57"/>
      <c r="Y276" s="58"/>
    </row>
    <row r="277" spans="2:25" ht="11.1" customHeight="1" thickBot="1" x14ac:dyDescent="0.3">
      <c r="B277" s="121"/>
      <c r="C277" s="79"/>
      <c r="D277" s="65"/>
      <c r="E277" s="80"/>
      <c r="F277" s="108"/>
      <c r="G277" s="108"/>
      <c r="H277" s="109"/>
      <c r="I277" s="65"/>
      <c r="J277" s="65"/>
      <c r="K277" s="65"/>
      <c r="L277" s="62"/>
      <c r="M277" s="62"/>
      <c r="N277" s="62"/>
      <c r="O277" s="29"/>
      <c r="P277" s="30"/>
      <c r="Q277" s="30"/>
      <c r="R277" s="31"/>
      <c r="S277" s="65"/>
      <c r="T277" s="65"/>
      <c r="U277" s="65"/>
      <c r="V277" s="66"/>
      <c r="W277" s="56"/>
      <c r="X277" s="57"/>
      <c r="Y277" s="58"/>
    </row>
    <row r="278" spans="2:25" ht="11.1" customHeight="1" thickBot="1" x14ac:dyDescent="0.3">
      <c r="B278" s="122"/>
      <c r="C278" s="81"/>
      <c r="D278" s="68"/>
      <c r="E278" s="82"/>
      <c r="F278" s="111"/>
      <c r="G278" s="111"/>
      <c r="H278" s="112"/>
      <c r="I278" s="115"/>
      <c r="J278" s="115"/>
      <c r="K278" s="115"/>
      <c r="L278" s="116" t="str">
        <f t="shared" ref="L278" si="135">IF(OR(L276="",L277=""),"",ROUND(L276/L277,4))</f>
        <v/>
      </c>
      <c r="M278" s="116"/>
      <c r="N278" s="46"/>
      <c r="O278" s="32" t="str">
        <f>IF(OR(L276="",L277=""),"",IF(I278=$AE$3,(O276*$AE$6+O277)*L278,IF(I278=$AE$4,(O276*$AE$7+O277)*L278,IF(I278=$AE$5,O276+O277+R278,""))))</f>
        <v/>
      </c>
      <c r="P278" s="33"/>
      <c r="Q278" s="34"/>
      <c r="R278" s="17"/>
      <c r="S278" s="67"/>
      <c r="T278" s="68"/>
      <c r="U278" s="68"/>
      <c r="V278" s="69"/>
      <c r="W278" s="59"/>
      <c r="X278" s="60"/>
      <c r="Y278" s="61"/>
    </row>
    <row r="279" spans="2:25" ht="11.1" customHeight="1" x14ac:dyDescent="0.25">
      <c r="B279" s="117" t="s">
        <v>118</v>
      </c>
      <c r="C279" s="85"/>
      <c r="D279" s="49"/>
      <c r="E279" s="86"/>
      <c r="F279" s="96"/>
      <c r="G279" s="96"/>
      <c r="H279" s="97"/>
      <c r="I279" s="91"/>
      <c r="J279" s="91"/>
      <c r="K279" s="91"/>
      <c r="L279" s="92"/>
      <c r="M279" s="93"/>
      <c r="N279" s="94"/>
      <c r="O279" s="20"/>
      <c r="P279" s="21"/>
      <c r="Q279" s="21"/>
      <c r="R279" s="22"/>
      <c r="S279" s="49"/>
      <c r="T279" s="49"/>
      <c r="U279" s="49"/>
      <c r="V279" s="50"/>
      <c r="W279" s="56" t="str">
        <f>IF(AND(F280&lt;&gt;"",F281&lt;&gt;"",I279&lt;&gt;"",I280&lt;&gt;"",I281&lt;&gt;"",L279&lt;&gt;"",L280&lt;&gt;"",O279&lt;&gt;"",F279&lt;&gt;"",C279&lt;&gt;""),MIN(IF(I281=$AE$3,(F279*F280*F281*1.1*$AE$6+O280)*L281,IF(I281=$AE$4,(F279*F280*F281*1.1*$AE$7+O280)*L281,IF(I281=$AE$5,(F279*F280*F281*1.1+O280)*L281+R281,""))),O281,F279*120000*$AE$6*L281+O280),IF(AND(F280="",F281="",I279="",I280="",I281="",L279="",L280="",O279="",F279="",C279="",O280=""),"","Doplňte prázdná pole"))</f>
        <v/>
      </c>
      <c r="X279" s="57"/>
      <c r="Y279" s="58"/>
    </row>
    <row r="280" spans="2:25" ht="11.1" customHeight="1" thickBot="1" x14ac:dyDescent="0.3">
      <c r="B280" s="118"/>
      <c r="C280" s="87"/>
      <c r="D280" s="51"/>
      <c r="E280" s="88"/>
      <c r="F280" s="99"/>
      <c r="G280" s="99"/>
      <c r="H280" s="100"/>
      <c r="I280" s="51"/>
      <c r="J280" s="51"/>
      <c r="K280" s="51"/>
      <c r="L280" s="70"/>
      <c r="M280" s="71"/>
      <c r="N280" s="72"/>
      <c r="O280" s="23"/>
      <c r="P280" s="24"/>
      <c r="Q280" s="24"/>
      <c r="R280" s="25"/>
      <c r="S280" s="51"/>
      <c r="T280" s="51"/>
      <c r="U280" s="51"/>
      <c r="V280" s="52"/>
      <c r="W280" s="56"/>
      <c r="X280" s="57"/>
      <c r="Y280" s="58"/>
    </row>
    <row r="281" spans="2:25" ht="11.1" customHeight="1" thickBot="1" x14ac:dyDescent="0.3">
      <c r="B281" s="119"/>
      <c r="C281" s="89"/>
      <c r="D281" s="54"/>
      <c r="E281" s="90"/>
      <c r="F281" s="102"/>
      <c r="G281" s="102"/>
      <c r="H281" s="103"/>
      <c r="I281" s="102"/>
      <c r="J281" s="102"/>
      <c r="K281" s="103"/>
      <c r="L281" s="46" t="str">
        <f t="shared" ref="L281" si="136">IF(OR(L279="",L280=""),"",ROUND(L279/L280,4))</f>
        <v/>
      </c>
      <c r="M281" s="47"/>
      <c r="N281" s="48"/>
      <c r="O281" s="32" t="str">
        <f>IF(OR(L279="",L280=""),"",IF(I281=$AE$3,(O279*$AE$6+O280)*L281,IF(I281=$AE$4,(O279*$AE$7+O280)*L281,IF(I281=$AE$5,O279+O280+R281,""))))</f>
        <v/>
      </c>
      <c r="P281" s="33"/>
      <c r="Q281" s="34"/>
      <c r="R281" s="18"/>
      <c r="S281" s="53"/>
      <c r="T281" s="54"/>
      <c r="U281" s="54"/>
      <c r="V281" s="55"/>
      <c r="W281" s="59"/>
      <c r="X281" s="60"/>
      <c r="Y281" s="61"/>
    </row>
    <row r="282" spans="2:25" ht="11.1" customHeight="1" x14ac:dyDescent="0.25">
      <c r="B282" s="120" t="s">
        <v>119</v>
      </c>
      <c r="C282" s="77"/>
      <c r="D282" s="63"/>
      <c r="E282" s="78"/>
      <c r="F282" s="105"/>
      <c r="G282" s="105"/>
      <c r="H282" s="106"/>
      <c r="I282" s="123"/>
      <c r="J282" s="123"/>
      <c r="K282" s="123"/>
      <c r="L282" s="76"/>
      <c r="M282" s="76"/>
      <c r="N282" s="76"/>
      <c r="O282" s="26"/>
      <c r="P282" s="27"/>
      <c r="Q282" s="27"/>
      <c r="R282" s="28"/>
      <c r="S282" s="63"/>
      <c r="T282" s="63"/>
      <c r="U282" s="63"/>
      <c r="V282" s="64"/>
      <c r="W282" s="56" t="str">
        <f>IF(AND(F283&lt;&gt;"",F284&lt;&gt;"",I282&lt;&gt;"",I283&lt;&gt;"",I284&lt;&gt;"",L282&lt;&gt;"",L283&lt;&gt;"",O282&lt;&gt;"",F282&lt;&gt;"",C282&lt;&gt;""),MIN(IF(I284=$AE$3,(F282*F283*F284*1.1*$AE$6+O283)*L284,IF(I284=$AE$4,(F282*F283*F284*1.1*$AE$7+O283)*L284,IF(I284=$AE$5,(F282*F283*F284*1.1+O283)*L284+R284,""))),O284,F282*120000*$AE$6*L284+O283),IF(AND(F283="",F284="",I282="",I283="",I284="",L282="",L283="",O282="",F282="",C282="",O283=""),"","Doplňte prázdná pole"))</f>
        <v/>
      </c>
      <c r="X282" s="57"/>
      <c r="Y282" s="58"/>
    </row>
    <row r="283" spans="2:25" ht="11.1" customHeight="1" thickBot="1" x14ac:dyDescent="0.3">
      <c r="B283" s="121"/>
      <c r="C283" s="79"/>
      <c r="D283" s="65"/>
      <c r="E283" s="80"/>
      <c r="F283" s="108"/>
      <c r="G283" s="108"/>
      <c r="H283" s="109"/>
      <c r="I283" s="65"/>
      <c r="J283" s="65"/>
      <c r="K283" s="65"/>
      <c r="L283" s="62"/>
      <c r="M283" s="62"/>
      <c r="N283" s="62"/>
      <c r="O283" s="29"/>
      <c r="P283" s="30"/>
      <c r="Q283" s="30"/>
      <c r="R283" s="31"/>
      <c r="S283" s="65"/>
      <c r="T283" s="65"/>
      <c r="U283" s="65"/>
      <c r="V283" s="66"/>
      <c r="W283" s="56"/>
      <c r="X283" s="57"/>
      <c r="Y283" s="58"/>
    </row>
    <row r="284" spans="2:25" ht="11.1" customHeight="1" thickBot="1" x14ac:dyDescent="0.3">
      <c r="B284" s="122"/>
      <c r="C284" s="81"/>
      <c r="D284" s="68"/>
      <c r="E284" s="82"/>
      <c r="F284" s="111"/>
      <c r="G284" s="111"/>
      <c r="H284" s="112"/>
      <c r="I284" s="115"/>
      <c r="J284" s="115"/>
      <c r="K284" s="115"/>
      <c r="L284" s="116" t="str">
        <f t="shared" ref="L284" si="137">IF(OR(L282="",L283=""),"",ROUND(L282/L283,4))</f>
        <v/>
      </c>
      <c r="M284" s="116"/>
      <c r="N284" s="46"/>
      <c r="O284" s="32" t="str">
        <f>IF(OR(L282="",L283=""),"",IF(I284=$AE$3,(O282*$AE$6+O283)*L284,IF(I284=$AE$4,(O282*$AE$7+O283)*L284,IF(I284=$AE$5,O282+O283+R284,""))))</f>
        <v/>
      </c>
      <c r="P284" s="33"/>
      <c r="Q284" s="34"/>
      <c r="R284" s="17"/>
      <c r="S284" s="67"/>
      <c r="T284" s="68"/>
      <c r="U284" s="68"/>
      <c r="V284" s="69"/>
      <c r="W284" s="59"/>
      <c r="X284" s="60"/>
      <c r="Y284" s="61"/>
    </row>
    <row r="285" spans="2:25" ht="11.1" customHeight="1" x14ac:dyDescent="0.25">
      <c r="B285" s="117" t="s">
        <v>120</v>
      </c>
      <c r="C285" s="85"/>
      <c r="D285" s="49"/>
      <c r="E285" s="86"/>
      <c r="F285" s="96"/>
      <c r="G285" s="96"/>
      <c r="H285" s="97"/>
      <c r="I285" s="91"/>
      <c r="J285" s="91"/>
      <c r="K285" s="91"/>
      <c r="L285" s="92"/>
      <c r="M285" s="93"/>
      <c r="N285" s="94"/>
      <c r="O285" s="20"/>
      <c r="P285" s="21"/>
      <c r="Q285" s="21"/>
      <c r="R285" s="22"/>
      <c r="S285" s="49"/>
      <c r="T285" s="49"/>
      <c r="U285" s="49"/>
      <c r="V285" s="50"/>
      <c r="W285" s="56" t="str">
        <f>IF(AND(F286&lt;&gt;"",F287&lt;&gt;"",I285&lt;&gt;"",I286&lt;&gt;"",I287&lt;&gt;"",L285&lt;&gt;"",L286&lt;&gt;"",O285&lt;&gt;"",F285&lt;&gt;"",C285&lt;&gt;""),MIN(IF(I287=$AE$3,(F285*F286*F287*1.1*$AE$6+O286)*L287,IF(I287=$AE$4,(F285*F286*F287*1.1*$AE$7+O286)*L287,IF(I287=$AE$5,(F285*F286*F287*1.1+O286)*L287+R287,""))),O287,F285*120000*$AE$6*L287+O286),IF(AND(F286="",F287="",I285="",I286="",I287="",L285="",L286="",O285="",F285="",C285="",O286=""),"","Doplňte prázdná pole"))</f>
        <v/>
      </c>
      <c r="X285" s="57"/>
      <c r="Y285" s="58"/>
    </row>
    <row r="286" spans="2:25" ht="11.1" customHeight="1" thickBot="1" x14ac:dyDescent="0.3">
      <c r="B286" s="118"/>
      <c r="C286" s="87"/>
      <c r="D286" s="51"/>
      <c r="E286" s="88"/>
      <c r="F286" s="99"/>
      <c r="G286" s="99"/>
      <c r="H286" s="100"/>
      <c r="I286" s="51"/>
      <c r="J286" s="51"/>
      <c r="K286" s="51"/>
      <c r="L286" s="70"/>
      <c r="M286" s="71"/>
      <c r="N286" s="72"/>
      <c r="O286" s="23"/>
      <c r="P286" s="24"/>
      <c r="Q286" s="24"/>
      <c r="R286" s="25"/>
      <c r="S286" s="51"/>
      <c r="T286" s="51"/>
      <c r="U286" s="51"/>
      <c r="V286" s="52"/>
      <c r="W286" s="56"/>
      <c r="X286" s="57"/>
      <c r="Y286" s="58"/>
    </row>
    <row r="287" spans="2:25" ht="11.1" customHeight="1" thickBot="1" x14ac:dyDescent="0.3">
      <c r="B287" s="119"/>
      <c r="C287" s="89"/>
      <c r="D287" s="54"/>
      <c r="E287" s="90"/>
      <c r="F287" s="102"/>
      <c r="G287" s="102"/>
      <c r="H287" s="103"/>
      <c r="I287" s="102"/>
      <c r="J287" s="102"/>
      <c r="K287" s="103"/>
      <c r="L287" s="46" t="str">
        <f t="shared" ref="L287" si="138">IF(OR(L285="",L286=""),"",ROUND(L285/L286,4))</f>
        <v/>
      </c>
      <c r="M287" s="47"/>
      <c r="N287" s="48"/>
      <c r="O287" s="32" t="str">
        <f>IF(OR(L285="",L286=""),"",IF(I287=$AE$3,(O285*$AE$6+O286)*L287,IF(I287=$AE$4,(O285*$AE$7+O286)*L287,IF(I287=$AE$5,O285+O286+R287,""))))</f>
        <v/>
      </c>
      <c r="P287" s="33"/>
      <c r="Q287" s="34"/>
      <c r="R287" s="18"/>
      <c r="S287" s="53"/>
      <c r="T287" s="54"/>
      <c r="U287" s="54"/>
      <c r="V287" s="55"/>
      <c r="W287" s="59"/>
      <c r="X287" s="60"/>
      <c r="Y287" s="61"/>
    </row>
    <row r="288" spans="2:25" ht="11.1" customHeight="1" x14ac:dyDescent="0.25">
      <c r="B288" s="120" t="s">
        <v>121</v>
      </c>
      <c r="C288" s="77"/>
      <c r="D288" s="63"/>
      <c r="E288" s="78"/>
      <c r="F288" s="105"/>
      <c r="G288" s="105"/>
      <c r="H288" s="106"/>
      <c r="I288" s="123"/>
      <c r="J288" s="123"/>
      <c r="K288" s="123"/>
      <c r="L288" s="76"/>
      <c r="M288" s="76"/>
      <c r="N288" s="76"/>
      <c r="O288" s="26"/>
      <c r="P288" s="27"/>
      <c r="Q288" s="27"/>
      <c r="R288" s="28"/>
      <c r="S288" s="63"/>
      <c r="T288" s="63"/>
      <c r="U288" s="63"/>
      <c r="V288" s="64"/>
      <c r="W288" s="56" t="str">
        <f>IF(AND(F289&lt;&gt;"",F290&lt;&gt;"",I288&lt;&gt;"",I289&lt;&gt;"",I290&lt;&gt;"",L288&lt;&gt;"",L289&lt;&gt;"",O288&lt;&gt;"",F288&lt;&gt;"",C288&lt;&gt;""),MIN(IF(I290=$AE$3,(F288*F289*F290*1.1*$AE$6+O289)*L290,IF(I290=$AE$4,(F288*F289*F290*1.1*$AE$7+O289)*L290,IF(I290=$AE$5,(F288*F289*F290*1.1+O289)*L290+R290,""))),O290,F288*120000*$AE$6*L290+O289),IF(AND(F289="",F290="",I288="",I289="",I290="",L288="",L289="",O288="",F288="",C288="",O289=""),"","Doplňte prázdná pole"))</f>
        <v/>
      </c>
      <c r="X288" s="57"/>
      <c r="Y288" s="58"/>
    </row>
    <row r="289" spans="2:25" ht="11.1" customHeight="1" thickBot="1" x14ac:dyDescent="0.3">
      <c r="B289" s="121"/>
      <c r="C289" s="79"/>
      <c r="D289" s="65"/>
      <c r="E289" s="80"/>
      <c r="F289" s="108"/>
      <c r="G289" s="108"/>
      <c r="H289" s="109"/>
      <c r="I289" s="65"/>
      <c r="J289" s="65"/>
      <c r="K289" s="65"/>
      <c r="L289" s="62"/>
      <c r="M289" s="62"/>
      <c r="N289" s="62"/>
      <c r="O289" s="29"/>
      <c r="P289" s="30"/>
      <c r="Q289" s="30"/>
      <c r="R289" s="31"/>
      <c r="S289" s="65"/>
      <c r="T289" s="65"/>
      <c r="U289" s="65"/>
      <c r="V289" s="66"/>
      <c r="W289" s="56"/>
      <c r="X289" s="57"/>
      <c r="Y289" s="58"/>
    </row>
    <row r="290" spans="2:25" ht="11.1" customHeight="1" thickBot="1" x14ac:dyDescent="0.3">
      <c r="B290" s="122"/>
      <c r="C290" s="81"/>
      <c r="D290" s="68"/>
      <c r="E290" s="82"/>
      <c r="F290" s="111"/>
      <c r="G290" s="111"/>
      <c r="H290" s="112"/>
      <c r="I290" s="115"/>
      <c r="J290" s="115"/>
      <c r="K290" s="115"/>
      <c r="L290" s="116" t="str">
        <f t="shared" ref="L290" si="139">IF(OR(L288="",L289=""),"",ROUND(L288/L289,4))</f>
        <v/>
      </c>
      <c r="M290" s="116"/>
      <c r="N290" s="46"/>
      <c r="O290" s="32" t="str">
        <f>IF(OR(L288="",L289=""),"",IF(I290=$AE$3,(O288*$AE$6+O289)*L290,IF(I290=$AE$4,(O288*$AE$7+O289)*L290,IF(I290=$AE$5,O288+O289+R290,""))))</f>
        <v/>
      </c>
      <c r="P290" s="33"/>
      <c r="Q290" s="34"/>
      <c r="R290" s="17"/>
      <c r="S290" s="67"/>
      <c r="T290" s="68"/>
      <c r="U290" s="68"/>
      <c r="V290" s="69"/>
      <c r="W290" s="59"/>
      <c r="X290" s="60"/>
      <c r="Y290" s="61"/>
    </row>
    <row r="291" spans="2:25" ht="11.1" customHeight="1" x14ac:dyDescent="0.25">
      <c r="B291" s="117" t="s">
        <v>122</v>
      </c>
      <c r="C291" s="85"/>
      <c r="D291" s="49"/>
      <c r="E291" s="86"/>
      <c r="F291" s="96"/>
      <c r="G291" s="96"/>
      <c r="H291" s="97"/>
      <c r="I291" s="91"/>
      <c r="J291" s="91"/>
      <c r="K291" s="91"/>
      <c r="L291" s="92"/>
      <c r="M291" s="93"/>
      <c r="N291" s="94"/>
      <c r="O291" s="20"/>
      <c r="P291" s="21"/>
      <c r="Q291" s="21"/>
      <c r="R291" s="22"/>
      <c r="S291" s="49"/>
      <c r="T291" s="49"/>
      <c r="U291" s="49"/>
      <c r="V291" s="50"/>
      <c r="W291" s="56" t="str">
        <f>IF(AND(F292&lt;&gt;"",F293&lt;&gt;"",I291&lt;&gt;"",I292&lt;&gt;"",I293&lt;&gt;"",L291&lt;&gt;"",L292&lt;&gt;"",O291&lt;&gt;"",F291&lt;&gt;"",C291&lt;&gt;""),MIN(IF(I293=$AE$3,(F291*F292*F293*1.1*$AE$6+O292)*L293,IF(I293=$AE$4,(F291*F292*F293*1.1*$AE$7+O292)*L293,IF(I293=$AE$5,(F291*F292*F293*1.1+O292)*L293+R293,""))),O293,F291*120000*$AE$6*L293+O292),IF(AND(F292="",F293="",I291="",I292="",I293="",L291="",L292="",O291="",F291="",C291="",O292=""),"","Doplňte prázdná pole"))</f>
        <v/>
      </c>
      <c r="X291" s="57"/>
      <c r="Y291" s="58"/>
    </row>
    <row r="292" spans="2:25" ht="11.1" customHeight="1" thickBot="1" x14ac:dyDescent="0.3">
      <c r="B292" s="118"/>
      <c r="C292" s="87"/>
      <c r="D292" s="51"/>
      <c r="E292" s="88"/>
      <c r="F292" s="99"/>
      <c r="G292" s="99"/>
      <c r="H292" s="100"/>
      <c r="I292" s="51"/>
      <c r="J292" s="51"/>
      <c r="K292" s="51"/>
      <c r="L292" s="70"/>
      <c r="M292" s="71"/>
      <c r="N292" s="72"/>
      <c r="O292" s="23"/>
      <c r="P292" s="24"/>
      <c r="Q292" s="24"/>
      <c r="R292" s="25"/>
      <c r="S292" s="51"/>
      <c r="T292" s="51"/>
      <c r="U292" s="51"/>
      <c r="V292" s="52"/>
      <c r="W292" s="56"/>
      <c r="X292" s="57"/>
      <c r="Y292" s="58"/>
    </row>
    <row r="293" spans="2:25" ht="11.1" customHeight="1" thickBot="1" x14ac:dyDescent="0.3">
      <c r="B293" s="119"/>
      <c r="C293" s="89"/>
      <c r="D293" s="54"/>
      <c r="E293" s="90"/>
      <c r="F293" s="102"/>
      <c r="G293" s="102"/>
      <c r="H293" s="103"/>
      <c r="I293" s="102"/>
      <c r="J293" s="102"/>
      <c r="K293" s="103"/>
      <c r="L293" s="46" t="str">
        <f t="shared" ref="L293" si="140">IF(OR(L291="",L292=""),"",ROUND(L291/L292,4))</f>
        <v/>
      </c>
      <c r="M293" s="47"/>
      <c r="N293" s="48"/>
      <c r="O293" s="32" t="str">
        <f>IF(OR(L291="",L292=""),"",IF(I293=$AE$3,(O291*$AE$6+O292)*L293,IF(I293=$AE$4,(O291*$AE$7+O292)*L293,IF(I293=$AE$5,O291+O292+R293,""))))</f>
        <v/>
      </c>
      <c r="P293" s="33"/>
      <c r="Q293" s="34"/>
      <c r="R293" s="18"/>
      <c r="S293" s="53"/>
      <c r="T293" s="54"/>
      <c r="U293" s="54"/>
      <c r="V293" s="55"/>
      <c r="W293" s="59"/>
      <c r="X293" s="60"/>
      <c r="Y293" s="61"/>
    </row>
    <row r="294" spans="2:25" ht="11.1" customHeight="1" x14ac:dyDescent="0.25">
      <c r="B294" s="120" t="s">
        <v>123</v>
      </c>
      <c r="C294" s="77"/>
      <c r="D294" s="63"/>
      <c r="E294" s="78"/>
      <c r="F294" s="105"/>
      <c r="G294" s="105"/>
      <c r="H294" s="106"/>
      <c r="I294" s="123"/>
      <c r="J294" s="123"/>
      <c r="K294" s="123"/>
      <c r="L294" s="76"/>
      <c r="M294" s="76"/>
      <c r="N294" s="76"/>
      <c r="O294" s="26"/>
      <c r="P294" s="27"/>
      <c r="Q294" s="27"/>
      <c r="R294" s="28"/>
      <c r="S294" s="63"/>
      <c r="T294" s="63"/>
      <c r="U294" s="63"/>
      <c r="V294" s="64"/>
      <c r="W294" s="56" t="str">
        <f>IF(AND(F295&lt;&gt;"",F296&lt;&gt;"",I294&lt;&gt;"",I295&lt;&gt;"",I296&lt;&gt;"",L294&lt;&gt;"",L295&lt;&gt;"",O294&lt;&gt;"",F294&lt;&gt;"",C294&lt;&gt;""),MIN(IF(I296=$AE$3,(F294*F295*F296*1.1*$AE$6+O295)*L296,IF(I296=$AE$4,(F294*F295*F296*1.1*$AE$7+O295)*L296,IF(I296=$AE$5,(F294*F295*F296*1.1+O295)*L296+R296,""))),O296,F294*120000*$AE$6*L296+O295),IF(AND(F295="",F296="",I294="",I295="",I296="",L294="",L295="",O294="",F294="",C294="",O295=""),"","Doplňte prázdná pole"))</f>
        <v/>
      </c>
      <c r="X294" s="57"/>
      <c r="Y294" s="58"/>
    </row>
    <row r="295" spans="2:25" ht="11.1" customHeight="1" thickBot="1" x14ac:dyDescent="0.3">
      <c r="B295" s="121"/>
      <c r="C295" s="79"/>
      <c r="D295" s="65"/>
      <c r="E295" s="80"/>
      <c r="F295" s="108"/>
      <c r="G295" s="108"/>
      <c r="H295" s="109"/>
      <c r="I295" s="65"/>
      <c r="J295" s="65"/>
      <c r="K295" s="65"/>
      <c r="L295" s="62"/>
      <c r="M295" s="62"/>
      <c r="N295" s="62"/>
      <c r="O295" s="29"/>
      <c r="P295" s="30"/>
      <c r="Q295" s="30"/>
      <c r="R295" s="31"/>
      <c r="S295" s="65"/>
      <c r="T295" s="65"/>
      <c r="U295" s="65"/>
      <c r="V295" s="66"/>
      <c r="W295" s="56"/>
      <c r="X295" s="57"/>
      <c r="Y295" s="58"/>
    </row>
    <row r="296" spans="2:25" ht="11.1" customHeight="1" thickBot="1" x14ac:dyDescent="0.3">
      <c r="B296" s="122"/>
      <c r="C296" s="81"/>
      <c r="D296" s="68"/>
      <c r="E296" s="82"/>
      <c r="F296" s="111"/>
      <c r="G296" s="111"/>
      <c r="H296" s="112"/>
      <c r="I296" s="115"/>
      <c r="J296" s="115"/>
      <c r="K296" s="115"/>
      <c r="L296" s="116" t="str">
        <f t="shared" ref="L296" si="141">IF(OR(L294="",L295=""),"",ROUND(L294/L295,4))</f>
        <v/>
      </c>
      <c r="M296" s="116"/>
      <c r="N296" s="46"/>
      <c r="O296" s="32" t="str">
        <f>IF(OR(L294="",L295=""),"",IF(I296=$AE$3,(O294*$AE$6+O295)*L296,IF(I296=$AE$4,(O294*$AE$7+O295)*L296,IF(I296=$AE$5,O294+O295+R296,""))))</f>
        <v/>
      </c>
      <c r="P296" s="33"/>
      <c r="Q296" s="34"/>
      <c r="R296" s="17"/>
      <c r="S296" s="67"/>
      <c r="T296" s="68"/>
      <c r="U296" s="68"/>
      <c r="V296" s="69"/>
      <c r="W296" s="59"/>
      <c r="X296" s="60"/>
      <c r="Y296" s="61"/>
    </row>
    <row r="297" spans="2:25" ht="11.1" customHeight="1" x14ac:dyDescent="0.25">
      <c r="B297" s="117" t="s">
        <v>124</v>
      </c>
      <c r="C297" s="85"/>
      <c r="D297" s="49"/>
      <c r="E297" s="86"/>
      <c r="F297" s="96"/>
      <c r="G297" s="96"/>
      <c r="H297" s="97"/>
      <c r="I297" s="91"/>
      <c r="J297" s="91"/>
      <c r="K297" s="91"/>
      <c r="L297" s="92"/>
      <c r="M297" s="93"/>
      <c r="N297" s="94"/>
      <c r="O297" s="20"/>
      <c r="P297" s="21"/>
      <c r="Q297" s="21"/>
      <c r="R297" s="22"/>
      <c r="S297" s="49"/>
      <c r="T297" s="49"/>
      <c r="U297" s="49"/>
      <c r="V297" s="50"/>
      <c r="W297" s="56" t="str">
        <f>IF(AND(F298&lt;&gt;"",F299&lt;&gt;"",I297&lt;&gt;"",I298&lt;&gt;"",I299&lt;&gt;"",L297&lt;&gt;"",L298&lt;&gt;"",O297&lt;&gt;"",F297&lt;&gt;"",C297&lt;&gt;""),MIN(IF(I299=$AE$3,(F297*F298*F299*1.1*$AE$6+O298)*L299,IF(I299=$AE$4,(F297*F298*F299*1.1*$AE$7+O298)*L299,IF(I299=$AE$5,(F297*F298*F299*1.1+O298)*L299+R299,""))),O299,F297*120000*$AE$6*L299+O298),IF(AND(F298="",F299="",I297="",I298="",I299="",L297="",L298="",O297="",F297="",C297="",O298=""),"","Doplňte prázdná pole"))</f>
        <v/>
      </c>
      <c r="X297" s="57"/>
      <c r="Y297" s="58"/>
    </row>
    <row r="298" spans="2:25" ht="11.1" customHeight="1" thickBot="1" x14ac:dyDescent="0.3">
      <c r="B298" s="118"/>
      <c r="C298" s="87"/>
      <c r="D298" s="51"/>
      <c r="E298" s="88"/>
      <c r="F298" s="99"/>
      <c r="G298" s="99"/>
      <c r="H298" s="100"/>
      <c r="I298" s="51"/>
      <c r="J298" s="51"/>
      <c r="K298" s="51"/>
      <c r="L298" s="70"/>
      <c r="M298" s="71"/>
      <c r="N298" s="72"/>
      <c r="O298" s="23"/>
      <c r="P298" s="24"/>
      <c r="Q298" s="24"/>
      <c r="R298" s="25"/>
      <c r="S298" s="51"/>
      <c r="T298" s="51"/>
      <c r="U298" s="51"/>
      <c r="V298" s="52"/>
      <c r="W298" s="56"/>
      <c r="X298" s="57"/>
      <c r="Y298" s="58"/>
    </row>
    <row r="299" spans="2:25" ht="11.1" customHeight="1" thickBot="1" x14ac:dyDescent="0.3">
      <c r="B299" s="119"/>
      <c r="C299" s="89"/>
      <c r="D299" s="54"/>
      <c r="E299" s="90"/>
      <c r="F299" s="102"/>
      <c r="G299" s="102"/>
      <c r="H299" s="103"/>
      <c r="I299" s="102"/>
      <c r="J299" s="102"/>
      <c r="K299" s="103"/>
      <c r="L299" s="46" t="str">
        <f t="shared" ref="L299" si="142">IF(OR(L297="",L298=""),"",ROUND(L297/L298,4))</f>
        <v/>
      </c>
      <c r="M299" s="47"/>
      <c r="N299" s="48"/>
      <c r="O299" s="32" t="str">
        <f>IF(OR(L297="",L298=""),"",IF(I299=$AE$3,(O297*$AE$6+O298)*L299,IF(I299=$AE$4,(O297*$AE$7+O298)*L299,IF(I299=$AE$5,O297+O298+R299,""))))</f>
        <v/>
      </c>
      <c r="P299" s="33"/>
      <c r="Q299" s="34"/>
      <c r="R299" s="18"/>
      <c r="S299" s="53"/>
      <c r="T299" s="54"/>
      <c r="U299" s="54"/>
      <c r="V299" s="55"/>
      <c r="W299" s="59"/>
      <c r="X299" s="60"/>
      <c r="Y299" s="61"/>
    </row>
    <row r="300" spans="2:25" ht="11.1" customHeight="1" x14ac:dyDescent="0.25">
      <c r="B300" s="120" t="s">
        <v>125</v>
      </c>
      <c r="C300" s="77"/>
      <c r="D300" s="63"/>
      <c r="E300" s="78"/>
      <c r="F300" s="105"/>
      <c r="G300" s="105"/>
      <c r="H300" s="106"/>
      <c r="I300" s="123"/>
      <c r="J300" s="123"/>
      <c r="K300" s="123"/>
      <c r="L300" s="76"/>
      <c r="M300" s="76"/>
      <c r="N300" s="76"/>
      <c r="O300" s="26"/>
      <c r="P300" s="27"/>
      <c r="Q300" s="27"/>
      <c r="R300" s="28"/>
      <c r="S300" s="63"/>
      <c r="T300" s="63"/>
      <c r="U300" s="63"/>
      <c r="V300" s="64"/>
      <c r="W300" s="56" t="str">
        <f>IF(AND(F301&lt;&gt;"",F302&lt;&gt;"",I300&lt;&gt;"",I301&lt;&gt;"",I302&lt;&gt;"",L300&lt;&gt;"",L301&lt;&gt;"",O300&lt;&gt;"",F300&lt;&gt;"",C300&lt;&gt;""),MIN(IF(I302=$AE$3,(F300*F301*F302*1.1*$AE$6+O301)*L302,IF(I302=$AE$4,(F300*F301*F302*1.1*$AE$7+O301)*L302,IF(I302=$AE$5,(F300*F301*F302*1.1+O301)*L302+R302,""))),O302,F300*120000*$AE$6*L302+O301),IF(AND(F301="",F302="",I300="",I301="",I302="",L300="",L301="",O300="",F300="",C300="",O301=""),"","Doplňte prázdná pole"))</f>
        <v/>
      </c>
      <c r="X300" s="57"/>
      <c r="Y300" s="58"/>
    </row>
    <row r="301" spans="2:25" ht="11.1" customHeight="1" thickBot="1" x14ac:dyDescent="0.3">
      <c r="B301" s="121"/>
      <c r="C301" s="79"/>
      <c r="D301" s="65"/>
      <c r="E301" s="80"/>
      <c r="F301" s="108"/>
      <c r="G301" s="108"/>
      <c r="H301" s="109"/>
      <c r="I301" s="65"/>
      <c r="J301" s="65"/>
      <c r="K301" s="65"/>
      <c r="L301" s="62"/>
      <c r="M301" s="62"/>
      <c r="N301" s="62"/>
      <c r="O301" s="29"/>
      <c r="P301" s="30"/>
      <c r="Q301" s="30"/>
      <c r="R301" s="31"/>
      <c r="S301" s="65"/>
      <c r="T301" s="65"/>
      <c r="U301" s="65"/>
      <c r="V301" s="66"/>
      <c r="W301" s="56"/>
      <c r="X301" s="57"/>
      <c r="Y301" s="58"/>
    </row>
    <row r="302" spans="2:25" ht="11.1" customHeight="1" thickBot="1" x14ac:dyDescent="0.3">
      <c r="B302" s="122"/>
      <c r="C302" s="81"/>
      <c r="D302" s="68"/>
      <c r="E302" s="82"/>
      <c r="F302" s="111"/>
      <c r="G302" s="111"/>
      <c r="H302" s="112"/>
      <c r="I302" s="115"/>
      <c r="J302" s="115"/>
      <c r="K302" s="115"/>
      <c r="L302" s="116" t="str">
        <f t="shared" ref="L302" si="143">IF(OR(L300="",L301=""),"",ROUND(L300/L301,4))</f>
        <v/>
      </c>
      <c r="M302" s="116"/>
      <c r="N302" s="46"/>
      <c r="O302" s="32" t="str">
        <f>IF(OR(L300="",L301=""),"",IF(I302=$AE$3,(O300*$AE$6+O301)*L302,IF(I302=$AE$4,(O300*$AE$7+O301)*L302,IF(I302=$AE$5,O300+O301+R302,""))))</f>
        <v/>
      </c>
      <c r="P302" s="33"/>
      <c r="Q302" s="34"/>
      <c r="R302" s="17"/>
      <c r="S302" s="67"/>
      <c r="T302" s="68"/>
      <c r="U302" s="68"/>
      <c r="V302" s="69"/>
      <c r="W302" s="59"/>
      <c r="X302" s="60"/>
      <c r="Y302" s="61"/>
    </row>
    <row r="303" spans="2:25" ht="11.1" customHeight="1" x14ac:dyDescent="0.25">
      <c r="B303" s="117" t="s">
        <v>126</v>
      </c>
      <c r="C303" s="85"/>
      <c r="D303" s="49"/>
      <c r="E303" s="86"/>
      <c r="F303" s="96"/>
      <c r="G303" s="96"/>
      <c r="H303" s="97"/>
      <c r="I303" s="91"/>
      <c r="J303" s="91"/>
      <c r="K303" s="91"/>
      <c r="L303" s="92"/>
      <c r="M303" s="93"/>
      <c r="N303" s="94"/>
      <c r="O303" s="20"/>
      <c r="P303" s="21"/>
      <c r="Q303" s="21"/>
      <c r="R303" s="22"/>
      <c r="S303" s="49"/>
      <c r="T303" s="49"/>
      <c r="U303" s="49"/>
      <c r="V303" s="50"/>
      <c r="W303" s="56" t="str">
        <f>IF(AND(F304&lt;&gt;"",F305&lt;&gt;"",I303&lt;&gt;"",I304&lt;&gt;"",I305&lt;&gt;"",L303&lt;&gt;"",L304&lt;&gt;"",O303&lt;&gt;"",F303&lt;&gt;"",C303&lt;&gt;""),MIN(IF(I305=$AE$3,(F303*F304*F305*1.1*$AE$6+O304)*L305,IF(I305=$AE$4,(F303*F304*F305*1.1*$AE$7+O304)*L305,IF(I305=$AE$5,(F303*F304*F305*1.1+O304)*L305+R305,""))),O305,F303*120000*$AE$6*L305+O304),IF(AND(F304="",F305="",I303="",I304="",I305="",L303="",L304="",O303="",F303="",C303="",O304=""),"","Doplňte prázdná pole"))</f>
        <v/>
      </c>
      <c r="X303" s="57"/>
      <c r="Y303" s="58"/>
    </row>
    <row r="304" spans="2:25" ht="11.1" customHeight="1" thickBot="1" x14ac:dyDescent="0.3">
      <c r="B304" s="118"/>
      <c r="C304" s="87"/>
      <c r="D304" s="51"/>
      <c r="E304" s="88"/>
      <c r="F304" s="99"/>
      <c r="G304" s="99"/>
      <c r="H304" s="100"/>
      <c r="I304" s="51"/>
      <c r="J304" s="51"/>
      <c r="K304" s="51"/>
      <c r="L304" s="70"/>
      <c r="M304" s="71"/>
      <c r="N304" s="72"/>
      <c r="O304" s="23"/>
      <c r="P304" s="24"/>
      <c r="Q304" s="24"/>
      <c r="R304" s="25"/>
      <c r="S304" s="51"/>
      <c r="T304" s="51"/>
      <c r="U304" s="51"/>
      <c r="V304" s="52"/>
      <c r="W304" s="56"/>
      <c r="X304" s="57"/>
      <c r="Y304" s="58"/>
    </row>
    <row r="305" spans="2:25" ht="11.1" customHeight="1" thickBot="1" x14ac:dyDescent="0.3">
      <c r="B305" s="119"/>
      <c r="C305" s="89"/>
      <c r="D305" s="54"/>
      <c r="E305" s="90"/>
      <c r="F305" s="102"/>
      <c r="G305" s="102"/>
      <c r="H305" s="103"/>
      <c r="I305" s="102"/>
      <c r="J305" s="102"/>
      <c r="K305" s="103"/>
      <c r="L305" s="46" t="str">
        <f t="shared" ref="L305" si="144">IF(OR(L303="",L304=""),"",ROUND(L303/L304,4))</f>
        <v/>
      </c>
      <c r="M305" s="47"/>
      <c r="N305" s="48"/>
      <c r="O305" s="32" t="str">
        <f>IF(OR(L303="",L304=""),"",IF(I305=$AE$3,(O303*$AE$6+O304)*L305,IF(I305=$AE$4,(O303*$AE$7+O304)*L305,IF(I305=$AE$5,O303+O304+R305,""))))</f>
        <v/>
      </c>
      <c r="P305" s="33"/>
      <c r="Q305" s="34"/>
      <c r="R305" s="18"/>
      <c r="S305" s="53"/>
      <c r="T305" s="54"/>
      <c r="U305" s="54"/>
      <c r="V305" s="55"/>
      <c r="W305" s="59"/>
      <c r="X305" s="60"/>
      <c r="Y305" s="61"/>
    </row>
    <row r="306" spans="2:25" ht="11.1" customHeight="1" x14ac:dyDescent="0.25">
      <c r="B306" s="120" t="s">
        <v>127</v>
      </c>
      <c r="C306" s="77"/>
      <c r="D306" s="63"/>
      <c r="E306" s="78"/>
      <c r="F306" s="105"/>
      <c r="G306" s="105"/>
      <c r="H306" s="106"/>
      <c r="I306" s="123"/>
      <c r="J306" s="123"/>
      <c r="K306" s="123"/>
      <c r="L306" s="76"/>
      <c r="M306" s="76"/>
      <c r="N306" s="76"/>
      <c r="O306" s="26"/>
      <c r="P306" s="27"/>
      <c r="Q306" s="27"/>
      <c r="R306" s="28"/>
      <c r="S306" s="63"/>
      <c r="T306" s="63"/>
      <c r="U306" s="63"/>
      <c r="V306" s="64"/>
      <c r="W306" s="56" t="str">
        <f>IF(AND(F307&lt;&gt;"",F308&lt;&gt;"",I306&lt;&gt;"",I307&lt;&gt;"",I308&lt;&gt;"",L306&lt;&gt;"",L307&lt;&gt;"",O306&lt;&gt;"",F306&lt;&gt;"",C306&lt;&gt;""),MIN(IF(I308=$AE$3,(F306*F307*F308*1.1*$AE$6+O307)*L308,IF(I308=$AE$4,(F306*F307*F308*1.1*$AE$7+O307)*L308,IF(I308=$AE$5,(F306*F307*F308*1.1+O307)*L308+R308,""))),O308,F306*120000*$AE$6*L308+O307),IF(AND(F307="",F308="",I306="",I307="",I308="",L306="",L307="",O306="",F306="",C306="",O307=""),"","Doplňte prázdná pole"))</f>
        <v/>
      </c>
      <c r="X306" s="57"/>
      <c r="Y306" s="58"/>
    </row>
    <row r="307" spans="2:25" ht="11.1" customHeight="1" thickBot="1" x14ac:dyDescent="0.3">
      <c r="B307" s="121"/>
      <c r="C307" s="79"/>
      <c r="D307" s="65"/>
      <c r="E307" s="80"/>
      <c r="F307" s="108"/>
      <c r="G307" s="108"/>
      <c r="H307" s="109"/>
      <c r="I307" s="65"/>
      <c r="J307" s="65"/>
      <c r="K307" s="65"/>
      <c r="L307" s="62"/>
      <c r="M307" s="62"/>
      <c r="N307" s="62"/>
      <c r="O307" s="29"/>
      <c r="P307" s="30"/>
      <c r="Q307" s="30"/>
      <c r="R307" s="31"/>
      <c r="S307" s="65"/>
      <c r="T307" s="65"/>
      <c r="U307" s="65"/>
      <c r="V307" s="66"/>
      <c r="W307" s="56"/>
      <c r="X307" s="57"/>
      <c r="Y307" s="58"/>
    </row>
    <row r="308" spans="2:25" ht="11.1" customHeight="1" thickBot="1" x14ac:dyDescent="0.3">
      <c r="B308" s="122"/>
      <c r="C308" s="81"/>
      <c r="D308" s="68"/>
      <c r="E308" s="82"/>
      <c r="F308" s="111"/>
      <c r="G308" s="111"/>
      <c r="H308" s="112"/>
      <c r="I308" s="115"/>
      <c r="J308" s="115"/>
      <c r="K308" s="115"/>
      <c r="L308" s="116" t="str">
        <f t="shared" ref="L308" si="145">IF(OR(L306="",L307=""),"",ROUND(L306/L307,4))</f>
        <v/>
      </c>
      <c r="M308" s="116"/>
      <c r="N308" s="46"/>
      <c r="O308" s="32" t="str">
        <f>IF(OR(L306="",L307=""),"",IF(I308=$AE$3,(O306*$AE$6+O307)*L308,IF(I308=$AE$4,(O306*$AE$7+O307)*L308,IF(I308=$AE$5,O306+O307+R308,""))))</f>
        <v/>
      </c>
      <c r="P308" s="33"/>
      <c r="Q308" s="34"/>
      <c r="R308" s="17"/>
      <c r="S308" s="67"/>
      <c r="T308" s="68"/>
      <c r="U308" s="68"/>
      <c r="V308" s="69"/>
      <c r="W308" s="59"/>
      <c r="X308" s="60"/>
      <c r="Y308" s="61"/>
    </row>
    <row r="309" spans="2:25" ht="11.1" customHeight="1" x14ac:dyDescent="0.25">
      <c r="B309" s="117" t="s">
        <v>128</v>
      </c>
      <c r="C309" s="85"/>
      <c r="D309" s="49"/>
      <c r="E309" s="86"/>
      <c r="F309" s="96"/>
      <c r="G309" s="96"/>
      <c r="H309" s="97"/>
      <c r="I309" s="91"/>
      <c r="J309" s="91"/>
      <c r="K309" s="91"/>
      <c r="L309" s="92"/>
      <c r="M309" s="93"/>
      <c r="N309" s="94"/>
      <c r="O309" s="20"/>
      <c r="P309" s="21"/>
      <c r="Q309" s="21"/>
      <c r="R309" s="22"/>
      <c r="S309" s="49"/>
      <c r="T309" s="49"/>
      <c r="U309" s="49"/>
      <c r="V309" s="50"/>
      <c r="W309" s="56" t="str">
        <f>IF(AND(F310&lt;&gt;"",F311&lt;&gt;"",I309&lt;&gt;"",I310&lt;&gt;"",I311&lt;&gt;"",L309&lt;&gt;"",L310&lt;&gt;"",O309&lt;&gt;"",F309&lt;&gt;"",C309&lt;&gt;""),MIN(IF(I311=$AE$3,(F309*F310*F311*1.1*$AE$6+O310)*L311,IF(I311=$AE$4,(F309*F310*F311*1.1*$AE$7+O310)*L311,IF(I311=$AE$5,(F309*F310*F311*1.1+O310)*L311+R311,""))),O311,F309*120000*$AE$6*L311+O310),IF(AND(F310="",F311="",I309="",I310="",I311="",L309="",L310="",O309="",F309="",C309="",O310=""),"","Doplňte prázdná pole"))</f>
        <v/>
      </c>
      <c r="X309" s="57"/>
      <c r="Y309" s="58"/>
    </row>
    <row r="310" spans="2:25" ht="11.1" customHeight="1" thickBot="1" x14ac:dyDescent="0.3">
      <c r="B310" s="118"/>
      <c r="C310" s="87"/>
      <c r="D310" s="51"/>
      <c r="E310" s="88"/>
      <c r="F310" s="99"/>
      <c r="G310" s="99"/>
      <c r="H310" s="100"/>
      <c r="I310" s="51"/>
      <c r="J310" s="51"/>
      <c r="K310" s="51"/>
      <c r="L310" s="70"/>
      <c r="M310" s="71"/>
      <c r="N310" s="72"/>
      <c r="O310" s="23"/>
      <c r="P310" s="24"/>
      <c r="Q310" s="24"/>
      <c r="R310" s="25"/>
      <c r="S310" s="51"/>
      <c r="T310" s="51"/>
      <c r="U310" s="51"/>
      <c r="V310" s="52"/>
      <c r="W310" s="56"/>
      <c r="X310" s="57"/>
      <c r="Y310" s="58"/>
    </row>
    <row r="311" spans="2:25" ht="11.1" customHeight="1" thickBot="1" x14ac:dyDescent="0.3">
      <c r="B311" s="119"/>
      <c r="C311" s="89"/>
      <c r="D311" s="54"/>
      <c r="E311" s="90"/>
      <c r="F311" s="102"/>
      <c r="G311" s="102"/>
      <c r="H311" s="103"/>
      <c r="I311" s="102"/>
      <c r="J311" s="102"/>
      <c r="K311" s="103"/>
      <c r="L311" s="46" t="str">
        <f t="shared" ref="L311" si="146">IF(OR(L309="",L310=""),"",ROUND(L309/L310,4))</f>
        <v/>
      </c>
      <c r="M311" s="47"/>
      <c r="N311" s="48"/>
      <c r="O311" s="32" t="str">
        <f>IF(OR(L309="",L310=""),"",IF(I311=$AE$3,(O309*$AE$6+O310)*L311,IF(I311=$AE$4,(O309*$AE$7+O310)*L311,IF(I311=$AE$5,O309+O310+R311,""))))</f>
        <v/>
      </c>
      <c r="P311" s="33"/>
      <c r="Q311" s="34"/>
      <c r="R311" s="18"/>
      <c r="S311" s="53"/>
      <c r="T311" s="54"/>
      <c r="U311" s="54"/>
      <c r="V311" s="55"/>
      <c r="W311" s="59"/>
      <c r="X311" s="60"/>
      <c r="Y311" s="61"/>
    </row>
    <row r="312" spans="2:25" ht="11.1" customHeight="1" x14ac:dyDescent="0.25">
      <c r="B312" s="120" t="s">
        <v>129</v>
      </c>
      <c r="C312" s="77"/>
      <c r="D312" s="63"/>
      <c r="E312" s="78"/>
      <c r="F312" s="105"/>
      <c r="G312" s="105"/>
      <c r="H312" s="106"/>
      <c r="I312" s="123"/>
      <c r="J312" s="123"/>
      <c r="K312" s="123"/>
      <c r="L312" s="76"/>
      <c r="M312" s="76"/>
      <c r="N312" s="76"/>
      <c r="O312" s="26"/>
      <c r="P312" s="27"/>
      <c r="Q312" s="27"/>
      <c r="R312" s="28"/>
      <c r="S312" s="63"/>
      <c r="T312" s="63"/>
      <c r="U312" s="63"/>
      <c r="V312" s="64"/>
      <c r="W312" s="56" t="str">
        <f>IF(AND(F313&lt;&gt;"",F314&lt;&gt;"",I312&lt;&gt;"",I313&lt;&gt;"",I314&lt;&gt;"",L312&lt;&gt;"",L313&lt;&gt;"",O312&lt;&gt;"",F312&lt;&gt;"",C312&lt;&gt;""),MIN(IF(I314=$AE$3,(F312*F313*F314*1.1*$AE$6+O313)*L314,IF(I314=$AE$4,(F312*F313*F314*1.1*$AE$7+O313)*L314,IF(I314=$AE$5,(F312*F313*F314*1.1+O313)*L314+R314,""))),O314,F312*120000*$AE$6*L314+O313),IF(AND(F313="",F314="",I312="",I313="",I314="",L312="",L313="",O312="",F312="",C312="",O313=""),"","Doplňte prázdná pole"))</f>
        <v/>
      </c>
      <c r="X312" s="57"/>
      <c r="Y312" s="58"/>
    </row>
    <row r="313" spans="2:25" ht="11.1" customHeight="1" thickBot="1" x14ac:dyDescent="0.3">
      <c r="B313" s="121"/>
      <c r="C313" s="79"/>
      <c r="D313" s="65"/>
      <c r="E313" s="80"/>
      <c r="F313" s="108"/>
      <c r="G313" s="108"/>
      <c r="H313" s="109"/>
      <c r="I313" s="65"/>
      <c r="J313" s="65"/>
      <c r="K313" s="65"/>
      <c r="L313" s="62"/>
      <c r="M313" s="62"/>
      <c r="N313" s="62"/>
      <c r="O313" s="29"/>
      <c r="P313" s="30"/>
      <c r="Q313" s="30"/>
      <c r="R313" s="31"/>
      <c r="S313" s="65"/>
      <c r="T313" s="65"/>
      <c r="U313" s="65"/>
      <c r="V313" s="66"/>
      <c r="W313" s="56"/>
      <c r="X313" s="57"/>
      <c r="Y313" s="58"/>
    </row>
    <row r="314" spans="2:25" ht="11.1" customHeight="1" thickBot="1" x14ac:dyDescent="0.3">
      <c r="B314" s="122"/>
      <c r="C314" s="81"/>
      <c r="D314" s="68"/>
      <c r="E314" s="82"/>
      <c r="F314" s="111"/>
      <c r="G314" s="111"/>
      <c r="H314" s="112"/>
      <c r="I314" s="115"/>
      <c r="J314" s="115"/>
      <c r="K314" s="115"/>
      <c r="L314" s="116" t="str">
        <f t="shared" ref="L314" si="147">IF(OR(L312="",L313=""),"",ROUND(L312/L313,4))</f>
        <v/>
      </c>
      <c r="M314" s="116"/>
      <c r="N314" s="46"/>
      <c r="O314" s="32" t="str">
        <f>IF(OR(L312="",L313=""),"",IF(I314=$AE$3,(O312*$AE$6+O313)*L314,IF(I314=$AE$4,(O312*$AE$7+O313)*L314,IF(I314=$AE$5,O312+O313+R314,""))))</f>
        <v/>
      </c>
      <c r="P314" s="33"/>
      <c r="Q314" s="34"/>
      <c r="R314" s="17"/>
      <c r="S314" s="67"/>
      <c r="T314" s="68"/>
      <c r="U314" s="68"/>
      <c r="V314" s="69"/>
      <c r="W314" s="59"/>
      <c r="X314" s="60"/>
      <c r="Y314" s="61"/>
    </row>
    <row r="315" spans="2:25" ht="11.1" customHeight="1" x14ac:dyDescent="0.25">
      <c r="B315" s="117" t="s">
        <v>130</v>
      </c>
      <c r="C315" s="85"/>
      <c r="D315" s="49"/>
      <c r="E315" s="86"/>
      <c r="F315" s="96"/>
      <c r="G315" s="96"/>
      <c r="H315" s="97"/>
      <c r="I315" s="91"/>
      <c r="J315" s="91"/>
      <c r="K315" s="91"/>
      <c r="L315" s="92"/>
      <c r="M315" s="93"/>
      <c r="N315" s="94"/>
      <c r="O315" s="20"/>
      <c r="P315" s="21"/>
      <c r="Q315" s="21"/>
      <c r="R315" s="22"/>
      <c r="S315" s="49"/>
      <c r="T315" s="49"/>
      <c r="U315" s="49"/>
      <c r="V315" s="50"/>
      <c r="W315" s="56" t="str">
        <f>IF(AND(F316&lt;&gt;"",F317&lt;&gt;"",I315&lt;&gt;"",I316&lt;&gt;"",I317&lt;&gt;"",L315&lt;&gt;"",L316&lt;&gt;"",O315&lt;&gt;"",F315&lt;&gt;"",C315&lt;&gt;""),MIN(IF(I317=$AE$3,(F315*F316*F317*1.1*$AE$6+O316)*L317,IF(I317=$AE$4,(F315*F316*F317*1.1*$AE$7+O316)*L317,IF(I317=$AE$5,(F315*F316*F317*1.1+O316)*L317+R317,""))),O317,F315*120000*$AE$6*L317+O316),IF(AND(F316="",F317="",I315="",I316="",I317="",L315="",L316="",O315="",F315="",C315="",O316=""),"","Doplňte prázdná pole"))</f>
        <v/>
      </c>
      <c r="X315" s="57"/>
      <c r="Y315" s="58"/>
    </row>
    <row r="316" spans="2:25" ht="11.1" customHeight="1" thickBot="1" x14ac:dyDescent="0.3">
      <c r="B316" s="118"/>
      <c r="C316" s="87"/>
      <c r="D316" s="51"/>
      <c r="E316" s="88"/>
      <c r="F316" s="99"/>
      <c r="G316" s="99"/>
      <c r="H316" s="100"/>
      <c r="I316" s="51"/>
      <c r="J316" s="51"/>
      <c r="K316" s="51"/>
      <c r="L316" s="70"/>
      <c r="M316" s="71"/>
      <c r="N316" s="72"/>
      <c r="O316" s="23"/>
      <c r="P316" s="24"/>
      <c r="Q316" s="24"/>
      <c r="R316" s="25"/>
      <c r="S316" s="51"/>
      <c r="T316" s="51"/>
      <c r="U316" s="51"/>
      <c r="V316" s="52"/>
      <c r="W316" s="56"/>
      <c r="X316" s="57"/>
      <c r="Y316" s="58"/>
    </row>
    <row r="317" spans="2:25" ht="11.1" customHeight="1" thickBot="1" x14ac:dyDescent="0.3">
      <c r="B317" s="119"/>
      <c r="C317" s="89"/>
      <c r="D317" s="54"/>
      <c r="E317" s="90"/>
      <c r="F317" s="102"/>
      <c r="G317" s="102"/>
      <c r="H317" s="103"/>
      <c r="I317" s="102"/>
      <c r="J317" s="102"/>
      <c r="K317" s="103"/>
      <c r="L317" s="46" t="str">
        <f t="shared" ref="L317" si="148">IF(OR(L315="",L316=""),"",ROUND(L315/L316,4))</f>
        <v/>
      </c>
      <c r="M317" s="47"/>
      <c r="N317" s="48"/>
      <c r="O317" s="32" t="str">
        <f>IF(OR(L315="",L316=""),"",IF(I317=$AE$3,(O315*$AE$6+O316)*L317,IF(I317=$AE$4,(O315*$AE$7+O316)*L317,IF(I317=$AE$5,O315+O316+R317,""))))</f>
        <v/>
      </c>
      <c r="P317" s="33"/>
      <c r="Q317" s="34"/>
      <c r="R317" s="18"/>
      <c r="S317" s="53"/>
      <c r="T317" s="54"/>
      <c r="U317" s="54"/>
      <c r="V317" s="55"/>
      <c r="W317" s="59"/>
      <c r="X317" s="60"/>
      <c r="Y317" s="61"/>
    </row>
    <row r="318" spans="2:25" ht="11.1" customHeight="1" x14ac:dyDescent="0.25">
      <c r="B318" s="120" t="s">
        <v>131</v>
      </c>
      <c r="C318" s="77"/>
      <c r="D318" s="63"/>
      <c r="E318" s="78"/>
      <c r="F318" s="105"/>
      <c r="G318" s="105"/>
      <c r="H318" s="106"/>
      <c r="I318" s="123"/>
      <c r="J318" s="123"/>
      <c r="K318" s="123"/>
      <c r="L318" s="76"/>
      <c r="M318" s="76"/>
      <c r="N318" s="76"/>
      <c r="O318" s="26"/>
      <c r="P318" s="27"/>
      <c r="Q318" s="27"/>
      <c r="R318" s="28"/>
      <c r="S318" s="63"/>
      <c r="T318" s="63"/>
      <c r="U318" s="63"/>
      <c r="V318" s="64"/>
      <c r="W318" s="56" t="str">
        <f>IF(AND(F319&lt;&gt;"",F320&lt;&gt;"",I318&lt;&gt;"",I319&lt;&gt;"",I320&lt;&gt;"",L318&lt;&gt;"",L319&lt;&gt;"",O318&lt;&gt;"",F318&lt;&gt;"",C318&lt;&gt;""),MIN(IF(I320=$AE$3,(F318*F319*F320*1.1*$AE$6+O319)*L320,IF(I320=$AE$4,(F318*F319*F320*1.1*$AE$7+O319)*L320,IF(I320=$AE$5,(F318*F319*F320*1.1+O319)*L320+R320,""))),O320,F318*120000*$AE$6*L320+O319),IF(AND(F319="",F320="",I318="",I319="",I320="",L318="",L319="",O318="",F318="",C318="",O319=""),"","Doplňte prázdná pole"))</f>
        <v/>
      </c>
      <c r="X318" s="57"/>
      <c r="Y318" s="58"/>
    </row>
    <row r="319" spans="2:25" ht="11.1" customHeight="1" thickBot="1" x14ac:dyDescent="0.3">
      <c r="B319" s="121"/>
      <c r="C319" s="79"/>
      <c r="D319" s="65"/>
      <c r="E319" s="80"/>
      <c r="F319" s="108"/>
      <c r="G319" s="108"/>
      <c r="H319" s="109"/>
      <c r="I319" s="65"/>
      <c r="J319" s="65"/>
      <c r="K319" s="65"/>
      <c r="L319" s="62"/>
      <c r="M319" s="62"/>
      <c r="N319" s="62"/>
      <c r="O319" s="29"/>
      <c r="P319" s="30"/>
      <c r="Q319" s="30"/>
      <c r="R319" s="31"/>
      <c r="S319" s="65"/>
      <c r="T319" s="65"/>
      <c r="U319" s="65"/>
      <c r="V319" s="66"/>
      <c r="W319" s="56"/>
      <c r="X319" s="57"/>
      <c r="Y319" s="58"/>
    </row>
    <row r="320" spans="2:25" ht="11.1" customHeight="1" thickBot="1" x14ac:dyDescent="0.3">
      <c r="B320" s="122"/>
      <c r="C320" s="81"/>
      <c r="D320" s="68"/>
      <c r="E320" s="82"/>
      <c r="F320" s="111"/>
      <c r="G320" s="111"/>
      <c r="H320" s="112"/>
      <c r="I320" s="115"/>
      <c r="J320" s="115"/>
      <c r="K320" s="115"/>
      <c r="L320" s="116" t="str">
        <f t="shared" ref="L320" si="149">IF(OR(L318="",L319=""),"",ROUND(L318/L319,4))</f>
        <v/>
      </c>
      <c r="M320" s="116"/>
      <c r="N320" s="46"/>
      <c r="O320" s="32" t="str">
        <f>IF(OR(L318="",L319=""),"",IF(I320=$AE$3,(O318*$AE$6+O319)*L320,IF(I320=$AE$4,(O318*$AE$7+O319)*L320,IF(I320=$AE$5,O318+O319+R320,""))))</f>
        <v/>
      </c>
      <c r="P320" s="33"/>
      <c r="Q320" s="34"/>
      <c r="R320" s="17"/>
      <c r="S320" s="67"/>
      <c r="T320" s="68"/>
      <c r="U320" s="68"/>
      <c r="V320" s="69"/>
      <c r="W320" s="59"/>
      <c r="X320" s="60"/>
      <c r="Y320" s="61"/>
    </row>
    <row r="321" spans="2:25" ht="11.1" customHeight="1" x14ac:dyDescent="0.25">
      <c r="B321" s="117" t="s">
        <v>132</v>
      </c>
      <c r="C321" s="85"/>
      <c r="D321" s="49"/>
      <c r="E321" s="86"/>
      <c r="F321" s="96"/>
      <c r="G321" s="96"/>
      <c r="H321" s="97"/>
      <c r="I321" s="91"/>
      <c r="J321" s="91"/>
      <c r="K321" s="91"/>
      <c r="L321" s="92"/>
      <c r="M321" s="93"/>
      <c r="N321" s="94"/>
      <c r="O321" s="20"/>
      <c r="P321" s="21"/>
      <c r="Q321" s="21"/>
      <c r="R321" s="22"/>
      <c r="S321" s="49"/>
      <c r="T321" s="49"/>
      <c r="U321" s="49"/>
      <c r="V321" s="50"/>
      <c r="W321" s="56" t="str">
        <f>IF(AND(F322&lt;&gt;"",F323&lt;&gt;"",I321&lt;&gt;"",I322&lt;&gt;"",I323&lt;&gt;"",L321&lt;&gt;"",L322&lt;&gt;"",O321&lt;&gt;"",F321&lt;&gt;"",C321&lt;&gt;""),MIN(IF(I323=$AE$3,(F321*F322*F323*1.1*$AE$6+O322)*L323,IF(I323=$AE$4,(F321*F322*F323*1.1*$AE$7+O322)*L323,IF(I323=$AE$5,(F321*F322*F323*1.1+O322)*L323+R323,""))),O323,F321*120000*$AE$6*L323+O322),IF(AND(F322="",F323="",I321="",I322="",I323="",L321="",L322="",O321="",F321="",C321="",O322=""),"","Doplňte prázdná pole"))</f>
        <v/>
      </c>
      <c r="X321" s="57"/>
      <c r="Y321" s="58"/>
    </row>
    <row r="322" spans="2:25" ht="11.1" customHeight="1" thickBot="1" x14ac:dyDescent="0.3">
      <c r="B322" s="118"/>
      <c r="C322" s="87"/>
      <c r="D322" s="51"/>
      <c r="E322" s="88"/>
      <c r="F322" s="99"/>
      <c r="G322" s="99"/>
      <c r="H322" s="100"/>
      <c r="I322" s="51"/>
      <c r="J322" s="51"/>
      <c r="K322" s="51"/>
      <c r="L322" s="70"/>
      <c r="M322" s="71"/>
      <c r="N322" s="72"/>
      <c r="O322" s="23"/>
      <c r="P322" s="24"/>
      <c r="Q322" s="24"/>
      <c r="R322" s="25"/>
      <c r="S322" s="51"/>
      <c r="T322" s="51"/>
      <c r="U322" s="51"/>
      <c r="V322" s="52"/>
      <c r="W322" s="56"/>
      <c r="X322" s="57"/>
      <c r="Y322" s="58"/>
    </row>
    <row r="323" spans="2:25" ht="11.1" customHeight="1" thickBot="1" x14ac:dyDescent="0.3">
      <c r="B323" s="119"/>
      <c r="C323" s="89"/>
      <c r="D323" s="54"/>
      <c r="E323" s="90"/>
      <c r="F323" s="102"/>
      <c r="G323" s="102"/>
      <c r="H323" s="103"/>
      <c r="I323" s="102"/>
      <c r="J323" s="102"/>
      <c r="K323" s="103"/>
      <c r="L323" s="46" t="str">
        <f t="shared" ref="L323" si="150">IF(OR(L321="",L322=""),"",ROUND(L321/L322,4))</f>
        <v/>
      </c>
      <c r="M323" s="47"/>
      <c r="N323" s="48"/>
      <c r="O323" s="32" t="str">
        <f>IF(OR(L321="",L322=""),"",IF(I323=$AE$3,(O321*$AE$6+O322)*L323,IF(I323=$AE$4,(O321*$AE$7+O322)*L323,IF(I323=$AE$5,O321+O322+R323,""))))</f>
        <v/>
      </c>
      <c r="P323" s="33"/>
      <c r="Q323" s="34"/>
      <c r="R323" s="18"/>
      <c r="S323" s="53"/>
      <c r="T323" s="54"/>
      <c r="U323" s="54"/>
      <c r="V323" s="55"/>
      <c r="W323" s="59"/>
      <c r="X323" s="60"/>
      <c r="Y323" s="61"/>
    </row>
    <row r="324" spans="2:25" ht="11.1" customHeight="1" x14ac:dyDescent="0.25">
      <c r="B324" s="120" t="s">
        <v>133</v>
      </c>
      <c r="C324" s="77"/>
      <c r="D324" s="63"/>
      <c r="E324" s="78"/>
      <c r="F324" s="105"/>
      <c r="G324" s="105"/>
      <c r="H324" s="106"/>
      <c r="I324" s="123"/>
      <c r="J324" s="123"/>
      <c r="K324" s="123"/>
      <c r="L324" s="76"/>
      <c r="M324" s="76"/>
      <c r="N324" s="76"/>
      <c r="O324" s="26"/>
      <c r="P324" s="27"/>
      <c r="Q324" s="27"/>
      <c r="R324" s="28"/>
      <c r="S324" s="63"/>
      <c r="T324" s="63"/>
      <c r="U324" s="63"/>
      <c r="V324" s="64"/>
      <c r="W324" s="56" t="str">
        <f>IF(AND(F325&lt;&gt;"",F326&lt;&gt;"",I324&lt;&gt;"",I325&lt;&gt;"",I326&lt;&gt;"",L324&lt;&gt;"",L325&lt;&gt;"",O324&lt;&gt;"",F324&lt;&gt;"",C324&lt;&gt;""),MIN(IF(I326=$AE$3,(F324*F325*F326*1.1*$AE$6+O325)*L326,IF(I326=$AE$4,(F324*F325*F326*1.1*$AE$7+O325)*L326,IF(I326=$AE$5,(F324*F325*F326*1.1+O325)*L326+R326,""))),O326,F324*120000*$AE$6*L326+O325),IF(AND(F325="",F326="",I324="",I325="",I326="",L324="",L325="",O324="",F324="",C324="",O325=""),"","Doplňte prázdná pole"))</f>
        <v/>
      </c>
      <c r="X324" s="57"/>
      <c r="Y324" s="58"/>
    </row>
    <row r="325" spans="2:25" ht="11.1" customHeight="1" thickBot="1" x14ac:dyDescent="0.3">
      <c r="B325" s="121"/>
      <c r="C325" s="79"/>
      <c r="D325" s="65"/>
      <c r="E325" s="80"/>
      <c r="F325" s="108"/>
      <c r="G325" s="108"/>
      <c r="H325" s="109"/>
      <c r="I325" s="65"/>
      <c r="J325" s="65"/>
      <c r="K325" s="65"/>
      <c r="L325" s="62"/>
      <c r="M325" s="62"/>
      <c r="N325" s="62"/>
      <c r="O325" s="29"/>
      <c r="P325" s="30"/>
      <c r="Q325" s="30"/>
      <c r="R325" s="31"/>
      <c r="S325" s="65"/>
      <c r="T325" s="65"/>
      <c r="U325" s="65"/>
      <c r="V325" s="66"/>
      <c r="W325" s="56"/>
      <c r="X325" s="57"/>
      <c r="Y325" s="58"/>
    </row>
    <row r="326" spans="2:25" ht="11.1" customHeight="1" thickBot="1" x14ac:dyDescent="0.3">
      <c r="B326" s="122"/>
      <c r="C326" s="81"/>
      <c r="D326" s="68"/>
      <c r="E326" s="82"/>
      <c r="F326" s="111"/>
      <c r="G326" s="111"/>
      <c r="H326" s="112"/>
      <c r="I326" s="115"/>
      <c r="J326" s="115"/>
      <c r="K326" s="115"/>
      <c r="L326" s="116" t="str">
        <f t="shared" ref="L326" si="151">IF(OR(L324="",L325=""),"",ROUND(L324/L325,4))</f>
        <v/>
      </c>
      <c r="M326" s="116"/>
      <c r="N326" s="46"/>
      <c r="O326" s="32" t="str">
        <f>IF(OR(L324="",L325=""),"",IF(I326=$AE$3,(O324*$AE$6+O325)*L326,IF(I326=$AE$4,(O324*$AE$7+O325)*L326,IF(I326=$AE$5,O324+O325+R326,""))))</f>
        <v/>
      </c>
      <c r="P326" s="33"/>
      <c r="Q326" s="34"/>
      <c r="R326" s="17"/>
      <c r="S326" s="67"/>
      <c r="T326" s="68"/>
      <c r="U326" s="68"/>
      <c r="V326" s="69"/>
      <c r="W326" s="59"/>
      <c r="X326" s="60"/>
      <c r="Y326" s="61"/>
    </row>
    <row r="327" spans="2:25" ht="11.1" customHeight="1" x14ac:dyDescent="0.25">
      <c r="B327" s="117" t="s">
        <v>134</v>
      </c>
      <c r="C327" s="85"/>
      <c r="D327" s="49"/>
      <c r="E327" s="86"/>
      <c r="F327" s="96"/>
      <c r="G327" s="96"/>
      <c r="H327" s="97"/>
      <c r="I327" s="91"/>
      <c r="J327" s="91"/>
      <c r="K327" s="91"/>
      <c r="L327" s="92"/>
      <c r="M327" s="93"/>
      <c r="N327" s="94"/>
      <c r="O327" s="20"/>
      <c r="P327" s="21"/>
      <c r="Q327" s="21"/>
      <c r="R327" s="22"/>
      <c r="S327" s="49"/>
      <c r="T327" s="49"/>
      <c r="U327" s="49"/>
      <c r="V327" s="50"/>
      <c r="W327" s="56" t="str">
        <f>IF(AND(F328&lt;&gt;"",F329&lt;&gt;"",I327&lt;&gt;"",I328&lt;&gt;"",I329&lt;&gt;"",L327&lt;&gt;"",L328&lt;&gt;"",O327&lt;&gt;"",F327&lt;&gt;"",C327&lt;&gt;""),MIN(IF(I329=$AE$3,(F327*F328*F329*1.1*$AE$6+O328)*L329,IF(I329=$AE$4,(F327*F328*F329*1.1*$AE$7+O328)*L329,IF(I329=$AE$5,(F327*F328*F329*1.1+O328)*L329+R329,""))),O329,F327*120000*$AE$6*L329+O328),IF(AND(F328="",F329="",I327="",I328="",I329="",L327="",L328="",O327="",F327="",C327="",O328=""),"","Doplňte prázdná pole"))</f>
        <v/>
      </c>
      <c r="X327" s="57"/>
      <c r="Y327" s="58"/>
    </row>
    <row r="328" spans="2:25" ht="11.1" customHeight="1" thickBot="1" x14ac:dyDescent="0.3">
      <c r="B328" s="118"/>
      <c r="C328" s="87"/>
      <c r="D328" s="51"/>
      <c r="E328" s="88"/>
      <c r="F328" s="99"/>
      <c r="G328" s="99"/>
      <c r="H328" s="100"/>
      <c r="I328" s="51"/>
      <c r="J328" s="51"/>
      <c r="K328" s="51"/>
      <c r="L328" s="70"/>
      <c r="M328" s="71"/>
      <c r="N328" s="72"/>
      <c r="O328" s="23"/>
      <c r="P328" s="24"/>
      <c r="Q328" s="24"/>
      <c r="R328" s="25"/>
      <c r="S328" s="51"/>
      <c r="T328" s="51"/>
      <c r="U328" s="51"/>
      <c r="V328" s="52"/>
      <c r="W328" s="56"/>
      <c r="X328" s="57"/>
      <c r="Y328" s="58"/>
    </row>
    <row r="329" spans="2:25" ht="11.1" customHeight="1" thickBot="1" x14ac:dyDescent="0.3">
      <c r="B329" s="119"/>
      <c r="C329" s="89"/>
      <c r="D329" s="54"/>
      <c r="E329" s="90"/>
      <c r="F329" s="102"/>
      <c r="G329" s="102"/>
      <c r="H329" s="103"/>
      <c r="I329" s="102"/>
      <c r="J329" s="102"/>
      <c r="K329" s="103"/>
      <c r="L329" s="46" t="str">
        <f t="shared" ref="L329" si="152">IF(OR(L327="",L328=""),"",ROUND(L327/L328,4))</f>
        <v/>
      </c>
      <c r="M329" s="47"/>
      <c r="N329" s="48"/>
      <c r="O329" s="32" t="str">
        <f>IF(OR(L327="",L328=""),"",IF(I329=$AE$3,(O327*$AE$6+O328)*L329,IF(I329=$AE$4,(O327*$AE$7+O328)*L329,IF(I329=$AE$5,O327+O328+R329,""))))</f>
        <v/>
      </c>
      <c r="P329" s="33"/>
      <c r="Q329" s="34"/>
      <c r="R329" s="18"/>
      <c r="S329" s="53"/>
      <c r="T329" s="54"/>
      <c r="U329" s="54"/>
      <c r="V329" s="55"/>
      <c r="W329" s="59"/>
      <c r="X329" s="60"/>
      <c r="Y329" s="61"/>
    </row>
    <row r="330" spans="2:25" ht="11.1" customHeight="1" x14ac:dyDescent="0.25">
      <c r="B330" s="120" t="s">
        <v>135</v>
      </c>
      <c r="C330" s="77"/>
      <c r="D330" s="63"/>
      <c r="E330" s="78"/>
      <c r="F330" s="105"/>
      <c r="G330" s="105"/>
      <c r="H330" s="106"/>
      <c r="I330" s="123"/>
      <c r="J330" s="123"/>
      <c r="K330" s="123"/>
      <c r="L330" s="76"/>
      <c r="M330" s="76"/>
      <c r="N330" s="76"/>
      <c r="O330" s="26"/>
      <c r="P330" s="27"/>
      <c r="Q330" s="27"/>
      <c r="R330" s="28"/>
      <c r="S330" s="63"/>
      <c r="T330" s="63"/>
      <c r="U330" s="63"/>
      <c r="V330" s="64"/>
      <c r="W330" s="56" t="str">
        <f>IF(AND(F331&lt;&gt;"",F332&lt;&gt;"",I330&lt;&gt;"",I331&lt;&gt;"",I332&lt;&gt;"",L330&lt;&gt;"",L331&lt;&gt;"",O330&lt;&gt;"",F330&lt;&gt;"",C330&lt;&gt;""),MIN(IF(I332=$AE$3,(F330*F331*F332*1.1*$AE$6+O331)*L332,IF(I332=$AE$4,(F330*F331*F332*1.1*$AE$7+O331)*L332,IF(I332=$AE$5,(F330*F331*F332*1.1+O331)*L332+R332,""))),O332,F330*120000*$AE$6*L332+O331),IF(AND(F331="",F332="",I330="",I331="",I332="",L330="",L331="",O330="",F330="",C330="",O331=""),"","Doplňte prázdná pole"))</f>
        <v/>
      </c>
      <c r="X330" s="57"/>
      <c r="Y330" s="58"/>
    </row>
    <row r="331" spans="2:25" ht="11.1" customHeight="1" thickBot="1" x14ac:dyDescent="0.3">
      <c r="B331" s="121"/>
      <c r="C331" s="79"/>
      <c r="D331" s="65"/>
      <c r="E331" s="80"/>
      <c r="F331" s="108"/>
      <c r="G331" s="108"/>
      <c r="H331" s="109"/>
      <c r="I331" s="65"/>
      <c r="J331" s="65"/>
      <c r="K331" s="65"/>
      <c r="L331" s="62"/>
      <c r="M331" s="62"/>
      <c r="N331" s="62"/>
      <c r="O331" s="29"/>
      <c r="P331" s="30"/>
      <c r="Q331" s="30"/>
      <c r="R331" s="31"/>
      <c r="S331" s="65"/>
      <c r="T331" s="65"/>
      <c r="U331" s="65"/>
      <c r="V331" s="66"/>
      <c r="W331" s="56"/>
      <c r="X331" s="57"/>
      <c r="Y331" s="58"/>
    </row>
    <row r="332" spans="2:25" ht="11.1" customHeight="1" thickBot="1" x14ac:dyDescent="0.3">
      <c r="B332" s="122"/>
      <c r="C332" s="81"/>
      <c r="D332" s="68"/>
      <c r="E332" s="82"/>
      <c r="F332" s="111"/>
      <c r="G332" s="111"/>
      <c r="H332" s="112"/>
      <c r="I332" s="115"/>
      <c r="J332" s="115"/>
      <c r="K332" s="115"/>
      <c r="L332" s="116" t="str">
        <f t="shared" ref="L332" si="153">IF(OR(L330="",L331=""),"",ROUND(L330/L331,4))</f>
        <v/>
      </c>
      <c r="M332" s="116"/>
      <c r="N332" s="46"/>
      <c r="O332" s="32" t="str">
        <f>IF(OR(L330="",L331=""),"",IF(I332=$AE$3,(O330*$AE$6+O331)*L332,IF(I332=$AE$4,(O330*$AE$7+O331)*L332,IF(I332=$AE$5,O330+O331+R332,""))))</f>
        <v/>
      </c>
      <c r="P332" s="33"/>
      <c r="Q332" s="34"/>
      <c r="R332" s="17"/>
      <c r="S332" s="67"/>
      <c r="T332" s="68"/>
      <c r="U332" s="68"/>
      <c r="V332" s="69"/>
      <c r="W332" s="59"/>
      <c r="X332" s="60"/>
      <c r="Y332" s="61"/>
    </row>
    <row r="333" spans="2:25" ht="11.1" customHeight="1" x14ac:dyDescent="0.25">
      <c r="B333" s="117" t="s">
        <v>136</v>
      </c>
      <c r="C333" s="85"/>
      <c r="D333" s="49"/>
      <c r="E333" s="86"/>
      <c r="F333" s="96"/>
      <c r="G333" s="96"/>
      <c r="H333" s="97"/>
      <c r="I333" s="91"/>
      <c r="J333" s="91"/>
      <c r="K333" s="91"/>
      <c r="L333" s="92"/>
      <c r="M333" s="93"/>
      <c r="N333" s="94"/>
      <c r="O333" s="20"/>
      <c r="P333" s="21"/>
      <c r="Q333" s="21"/>
      <c r="R333" s="22"/>
      <c r="S333" s="49"/>
      <c r="T333" s="49"/>
      <c r="U333" s="49"/>
      <c r="V333" s="50"/>
      <c r="W333" s="56" t="str">
        <f>IF(AND(F334&lt;&gt;"",F335&lt;&gt;"",I333&lt;&gt;"",I334&lt;&gt;"",I335&lt;&gt;"",L333&lt;&gt;"",L334&lt;&gt;"",O333&lt;&gt;"",F333&lt;&gt;"",C333&lt;&gt;""),MIN(IF(I335=$AE$3,(F333*F334*F335*1.1*$AE$6+O334)*L335,IF(I335=$AE$4,(F333*F334*F335*1.1*$AE$7+O334)*L335,IF(I335=$AE$5,(F333*F334*F335*1.1+O334)*L335+R335,""))),O335,F333*120000*$AE$6*L335+O334),IF(AND(F334="",F335="",I333="",I334="",I335="",L333="",L334="",O333="",F333="",C333="",O334=""),"","Doplňte prázdná pole"))</f>
        <v/>
      </c>
      <c r="X333" s="57"/>
      <c r="Y333" s="58"/>
    </row>
    <row r="334" spans="2:25" ht="11.1" customHeight="1" thickBot="1" x14ac:dyDescent="0.3">
      <c r="B334" s="118"/>
      <c r="C334" s="87"/>
      <c r="D334" s="51"/>
      <c r="E334" s="88"/>
      <c r="F334" s="99"/>
      <c r="G334" s="99"/>
      <c r="H334" s="100"/>
      <c r="I334" s="51"/>
      <c r="J334" s="51"/>
      <c r="K334" s="51"/>
      <c r="L334" s="70"/>
      <c r="M334" s="71"/>
      <c r="N334" s="72"/>
      <c r="O334" s="23"/>
      <c r="P334" s="24"/>
      <c r="Q334" s="24"/>
      <c r="R334" s="25"/>
      <c r="S334" s="51"/>
      <c r="T334" s="51"/>
      <c r="U334" s="51"/>
      <c r="V334" s="52"/>
      <c r="W334" s="56"/>
      <c r="X334" s="57"/>
      <c r="Y334" s="58"/>
    </row>
    <row r="335" spans="2:25" ht="11.1" customHeight="1" thickBot="1" x14ac:dyDescent="0.3">
      <c r="B335" s="119"/>
      <c r="C335" s="89"/>
      <c r="D335" s="54"/>
      <c r="E335" s="90"/>
      <c r="F335" s="102"/>
      <c r="G335" s="102"/>
      <c r="H335" s="103"/>
      <c r="I335" s="102"/>
      <c r="J335" s="102"/>
      <c r="K335" s="103"/>
      <c r="L335" s="46" t="str">
        <f t="shared" ref="L335" si="154">IF(OR(L333="",L334=""),"",ROUND(L333/L334,4))</f>
        <v/>
      </c>
      <c r="M335" s="47"/>
      <c r="N335" s="48"/>
      <c r="O335" s="32" t="str">
        <f>IF(OR(L333="",L334=""),"",IF(I335=$AE$3,(O333*$AE$6+O334)*L335,IF(I335=$AE$4,(O333*$AE$7+O334)*L335,IF(I335=$AE$5,O333+O334+R335,""))))</f>
        <v/>
      </c>
      <c r="P335" s="33"/>
      <c r="Q335" s="34"/>
      <c r="R335" s="18"/>
      <c r="S335" s="53"/>
      <c r="T335" s="54"/>
      <c r="U335" s="54"/>
      <c r="V335" s="55"/>
      <c r="W335" s="59"/>
      <c r="X335" s="60"/>
      <c r="Y335" s="61"/>
    </row>
    <row r="336" spans="2:25" ht="11.1" customHeight="1" x14ac:dyDescent="0.25">
      <c r="B336" s="120" t="s">
        <v>137</v>
      </c>
      <c r="C336" s="77"/>
      <c r="D336" s="63"/>
      <c r="E336" s="78"/>
      <c r="F336" s="105"/>
      <c r="G336" s="105"/>
      <c r="H336" s="106"/>
      <c r="I336" s="123"/>
      <c r="J336" s="123"/>
      <c r="K336" s="123"/>
      <c r="L336" s="76"/>
      <c r="M336" s="76"/>
      <c r="N336" s="76"/>
      <c r="O336" s="26"/>
      <c r="P336" s="27"/>
      <c r="Q336" s="27"/>
      <c r="R336" s="28"/>
      <c r="S336" s="63"/>
      <c r="T336" s="63"/>
      <c r="U336" s="63"/>
      <c r="V336" s="64"/>
      <c r="W336" s="56" t="str">
        <f>IF(AND(F337&lt;&gt;"",F338&lt;&gt;"",I336&lt;&gt;"",I337&lt;&gt;"",I338&lt;&gt;"",L336&lt;&gt;"",L337&lt;&gt;"",O336&lt;&gt;"",F336&lt;&gt;"",C336&lt;&gt;""),MIN(IF(I338=$AE$3,(F336*F337*F338*1.1*$AE$6+O337)*L338,IF(I338=$AE$4,(F336*F337*F338*1.1*$AE$7+O337)*L338,IF(I338=$AE$5,(F336*F337*F338*1.1+O337)*L338+R338,""))),O338,F336*120000*$AE$6*L338+O337),IF(AND(F337="",F338="",I336="",I337="",I338="",L336="",L337="",O336="",F336="",C336="",O337=""),"","Doplňte prázdná pole"))</f>
        <v/>
      </c>
      <c r="X336" s="57"/>
      <c r="Y336" s="58"/>
    </row>
    <row r="337" spans="2:25" ht="11.1" customHeight="1" thickBot="1" x14ac:dyDescent="0.3">
      <c r="B337" s="121"/>
      <c r="C337" s="79"/>
      <c r="D337" s="65"/>
      <c r="E337" s="80"/>
      <c r="F337" s="108"/>
      <c r="G337" s="108"/>
      <c r="H337" s="109"/>
      <c r="I337" s="65"/>
      <c r="J337" s="65"/>
      <c r="K337" s="65"/>
      <c r="L337" s="62"/>
      <c r="M337" s="62"/>
      <c r="N337" s="62"/>
      <c r="O337" s="29"/>
      <c r="P337" s="30"/>
      <c r="Q337" s="30"/>
      <c r="R337" s="31"/>
      <c r="S337" s="65"/>
      <c r="T337" s="65"/>
      <c r="U337" s="65"/>
      <c r="V337" s="66"/>
      <c r="W337" s="56"/>
      <c r="X337" s="57"/>
      <c r="Y337" s="58"/>
    </row>
    <row r="338" spans="2:25" ht="11.1" customHeight="1" thickBot="1" x14ac:dyDescent="0.3">
      <c r="B338" s="122"/>
      <c r="C338" s="81"/>
      <c r="D338" s="68"/>
      <c r="E338" s="82"/>
      <c r="F338" s="111"/>
      <c r="G338" s="111"/>
      <c r="H338" s="112"/>
      <c r="I338" s="115"/>
      <c r="J338" s="115"/>
      <c r="K338" s="115"/>
      <c r="L338" s="116" t="str">
        <f t="shared" ref="L338" si="155">IF(OR(L336="",L337=""),"",ROUND(L336/L337,4))</f>
        <v/>
      </c>
      <c r="M338" s="116"/>
      <c r="N338" s="46"/>
      <c r="O338" s="32" t="str">
        <f>IF(OR(L336="",L337=""),"",IF(I338=$AE$3,(O336*$AE$6+O337)*L338,IF(I338=$AE$4,(O336*$AE$7+O337)*L338,IF(I338=$AE$5,O336+O337+R338,""))))</f>
        <v/>
      </c>
      <c r="P338" s="33"/>
      <c r="Q338" s="34"/>
      <c r="R338" s="17"/>
      <c r="S338" s="67"/>
      <c r="T338" s="68"/>
      <c r="U338" s="68"/>
      <c r="V338" s="69"/>
      <c r="W338" s="59"/>
      <c r="X338" s="60"/>
      <c r="Y338" s="61"/>
    </row>
    <row r="339" spans="2:25" ht="11.1" customHeight="1" x14ac:dyDescent="0.25">
      <c r="B339" s="117" t="s">
        <v>138</v>
      </c>
      <c r="C339" s="85"/>
      <c r="D339" s="49"/>
      <c r="E339" s="86"/>
      <c r="F339" s="96"/>
      <c r="G339" s="96"/>
      <c r="H339" s="97"/>
      <c r="I339" s="91"/>
      <c r="J339" s="91"/>
      <c r="K339" s="91"/>
      <c r="L339" s="92"/>
      <c r="M339" s="93"/>
      <c r="N339" s="94"/>
      <c r="O339" s="20"/>
      <c r="P339" s="21"/>
      <c r="Q339" s="21"/>
      <c r="R339" s="22"/>
      <c r="S339" s="49"/>
      <c r="T339" s="49"/>
      <c r="U339" s="49"/>
      <c r="V339" s="50"/>
      <c r="W339" s="56" t="str">
        <f>IF(AND(F340&lt;&gt;"",F341&lt;&gt;"",I339&lt;&gt;"",I340&lt;&gt;"",I341&lt;&gt;"",L339&lt;&gt;"",L340&lt;&gt;"",O339&lt;&gt;"",F339&lt;&gt;"",C339&lt;&gt;""),MIN(IF(I341=$AE$3,(F339*F340*F341*1.1*$AE$6+O340)*L341,IF(I341=$AE$4,(F339*F340*F341*1.1*$AE$7+O340)*L341,IF(I341=$AE$5,(F339*F340*F341*1.1+O340)*L341+R341,""))),O341,F339*120000*$AE$6*L341+O340),IF(AND(F340="",F341="",I339="",I340="",I341="",L339="",L340="",O339="",F339="",C339="",O340=""),"","Doplňte prázdná pole"))</f>
        <v/>
      </c>
      <c r="X339" s="57"/>
      <c r="Y339" s="58"/>
    </row>
    <row r="340" spans="2:25" ht="11.1" customHeight="1" thickBot="1" x14ac:dyDescent="0.3">
      <c r="B340" s="118"/>
      <c r="C340" s="87"/>
      <c r="D340" s="51"/>
      <c r="E340" s="88"/>
      <c r="F340" s="99"/>
      <c r="G340" s="99"/>
      <c r="H340" s="100"/>
      <c r="I340" s="51"/>
      <c r="J340" s="51"/>
      <c r="K340" s="51"/>
      <c r="L340" s="70"/>
      <c r="M340" s="71"/>
      <c r="N340" s="72"/>
      <c r="O340" s="23"/>
      <c r="P340" s="24"/>
      <c r="Q340" s="24"/>
      <c r="R340" s="25"/>
      <c r="S340" s="51"/>
      <c r="T340" s="51"/>
      <c r="U340" s="51"/>
      <c r="V340" s="52"/>
      <c r="W340" s="56"/>
      <c r="X340" s="57"/>
      <c r="Y340" s="58"/>
    </row>
    <row r="341" spans="2:25" ht="11.1" customHeight="1" thickBot="1" x14ac:dyDescent="0.3">
      <c r="B341" s="119"/>
      <c r="C341" s="89"/>
      <c r="D341" s="54"/>
      <c r="E341" s="90"/>
      <c r="F341" s="102"/>
      <c r="G341" s="102"/>
      <c r="H341" s="103"/>
      <c r="I341" s="102"/>
      <c r="J341" s="102"/>
      <c r="K341" s="103"/>
      <c r="L341" s="46" t="str">
        <f t="shared" ref="L341" si="156">IF(OR(L339="",L340=""),"",ROUND(L339/L340,4))</f>
        <v/>
      </c>
      <c r="M341" s="47"/>
      <c r="N341" s="48"/>
      <c r="O341" s="32" t="str">
        <f>IF(OR(L339="",L340=""),"",IF(I341=$AE$3,(O339*$AE$6+O340)*L341,IF(I341=$AE$4,(O339*$AE$7+O340)*L341,IF(I341=$AE$5,O339+O340+R341,""))))</f>
        <v/>
      </c>
      <c r="P341" s="33"/>
      <c r="Q341" s="34"/>
      <c r="R341" s="18"/>
      <c r="S341" s="53"/>
      <c r="T341" s="54"/>
      <c r="U341" s="54"/>
      <c r="V341" s="55"/>
      <c r="W341" s="59"/>
      <c r="X341" s="60"/>
      <c r="Y341" s="61"/>
    </row>
    <row r="342" spans="2:25" ht="11.1" customHeight="1" x14ac:dyDescent="0.25">
      <c r="B342" s="120" t="s">
        <v>139</v>
      </c>
      <c r="C342" s="77"/>
      <c r="D342" s="63"/>
      <c r="E342" s="78"/>
      <c r="F342" s="105"/>
      <c r="G342" s="105"/>
      <c r="H342" s="106"/>
      <c r="I342" s="123"/>
      <c r="J342" s="123"/>
      <c r="K342" s="123"/>
      <c r="L342" s="76"/>
      <c r="M342" s="76"/>
      <c r="N342" s="76"/>
      <c r="O342" s="26"/>
      <c r="P342" s="27"/>
      <c r="Q342" s="27"/>
      <c r="R342" s="28"/>
      <c r="S342" s="63"/>
      <c r="T342" s="63"/>
      <c r="U342" s="63"/>
      <c r="V342" s="64"/>
      <c r="W342" s="56" t="str">
        <f>IF(AND(F343&lt;&gt;"",F344&lt;&gt;"",I342&lt;&gt;"",I343&lt;&gt;"",I344&lt;&gt;"",L342&lt;&gt;"",L343&lt;&gt;"",O342&lt;&gt;"",F342&lt;&gt;"",C342&lt;&gt;""),MIN(IF(I344=$AE$3,(F342*F343*F344*1.1*$AE$6+O343)*L344,IF(I344=$AE$4,(F342*F343*F344*1.1*$AE$7+O343)*L344,IF(I344=$AE$5,(F342*F343*F344*1.1+O343)*L344+R344,""))),O344,F342*120000*$AE$6*L344+O343),IF(AND(F343="",F344="",I342="",I343="",I344="",L342="",L343="",O342="",F342="",C342="",O343=""),"","Doplňte prázdná pole"))</f>
        <v/>
      </c>
      <c r="X342" s="57"/>
      <c r="Y342" s="58"/>
    </row>
    <row r="343" spans="2:25" ht="11.1" customHeight="1" thickBot="1" x14ac:dyDescent="0.3">
      <c r="B343" s="121"/>
      <c r="C343" s="79"/>
      <c r="D343" s="65"/>
      <c r="E343" s="80"/>
      <c r="F343" s="108"/>
      <c r="G343" s="108"/>
      <c r="H343" s="109"/>
      <c r="I343" s="65"/>
      <c r="J343" s="65"/>
      <c r="K343" s="65"/>
      <c r="L343" s="62"/>
      <c r="M343" s="62"/>
      <c r="N343" s="62"/>
      <c r="O343" s="29"/>
      <c r="P343" s="30"/>
      <c r="Q343" s="30"/>
      <c r="R343" s="31"/>
      <c r="S343" s="65"/>
      <c r="T343" s="65"/>
      <c r="U343" s="65"/>
      <c r="V343" s="66"/>
      <c r="W343" s="56"/>
      <c r="X343" s="57"/>
      <c r="Y343" s="58"/>
    </row>
    <row r="344" spans="2:25" ht="11.1" customHeight="1" thickBot="1" x14ac:dyDescent="0.3">
      <c r="B344" s="122"/>
      <c r="C344" s="81"/>
      <c r="D344" s="68"/>
      <c r="E344" s="82"/>
      <c r="F344" s="111"/>
      <c r="G344" s="111"/>
      <c r="H344" s="112"/>
      <c r="I344" s="115"/>
      <c r="J344" s="115"/>
      <c r="K344" s="115"/>
      <c r="L344" s="116" t="str">
        <f t="shared" ref="L344" si="157">IF(OR(L342="",L343=""),"",ROUND(L342/L343,4))</f>
        <v/>
      </c>
      <c r="M344" s="116"/>
      <c r="N344" s="46"/>
      <c r="O344" s="32" t="str">
        <f>IF(OR(L342="",L343=""),"",IF(I344=$AE$3,(O342*$AE$6+O343)*L344,IF(I344=$AE$4,(O342*$AE$7+O343)*L344,IF(I344=$AE$5,O342+O343+R344,""))))</f>
        <v/>
      </c>
      <c r="P344" s="33"/>
      <c r="Q344" s="34"/>
      <c r="R344" s="17"/>
      <c r="S344" s="67"/>
      <c r="T344" s="68"/>
      <c r="U344" s="68"/>
      <c r="V344" s="69"/>
      <c r="W344" s="59"/>
      <c r="X344" s="60"/>
      <c r="Y344" s="61"/>
    </row>
    <row r="345" spans="2:25" ht="11.1" customHeight="1" x14ac:dyDescent="0.25">
      <c r="B345" s="117" t="s">
        <v>140</v>
      </c>
      <c r="C345" s="85"/>
      <c r="D345" s="49"/>
      <c r="E345" s="86"/>
      <c r="F345" s="96"/>
      <c r="G345" s="96"/>
      <c r="H345" s="97"/>
      <c r="I345" s="91"/>
      <c r="J345" s="91"/>
      <c r="K345" s="91"/>
      <c r="L345" s="92"/>
      <c r="M345" s="93"/>
      <c r="N345" s="94"/>
      <c r="O345" s="20"/>
      <c r="P345" s="21"/>
      <c r="Q345" s="21"/>
      <c r="R345" s="22"/>
      <c r="S345" s="49"/>
      <c r="T345" s="49"/>
      <c r="U345" s="49"/>
      <c r="V345" s="50"/>
      <c r="W345" s="56" t="str">
        <f>IF(AND(F346&lt;&gt;"",F347&lt;&gt;"",I345&lt;&gt;"",I346&lt;&gt;"",I347&lt;&gt;"",L345&lt;&gt;"",L346&lt;&gt;"",O345&lt;&gt;"",F345&lt;&gt;"",C345&lt;&gt;""),MIN(IF(I347=$AE$3,(F345*F346*F347*1.1*$AE$6+O346)*L347,IF(I347=$AE$4,(F345*F346*F347*1.1*$AE$7+O346)*L347,IF(I347=$AE$5,(F345*F346*F347*1.1+O346)*L347+R347,""))),O347,F345*120000*$AE$6*L347+O346),IF(AND(F346="",F347="",I345="",I346="",I347="",L345="",L346="",O345="",F345="",C345="",O346=""),"","Doplňte prázdná pole"))</f>
        <v/>
      </c>
      <c r="X345" s="57"/>
      <c r="Y345" s="58"/>
    </row>
    <row r="346" spans="2:25" ht="11.1" customHeight="1" thickBot="1" x14ac:dyDescent="0.3">
      <c r="B346" s="118"/>
      <c r="C346" s="87"/>
      <c r="D346" s="51"/>
      <c r="E346" s="88"/>
      <c r="F346" s="99"/>
      <c r="G346" s="99"/>
      <c r="H346" s="100"/>
      <c r="I346" s="51"/>
      <c r="J346" s="51"/>
      <c r="K346" s="51"/>
      <c r="L346" s="70"/>
      <c r="M346" s="71"/>
      <c r="N346" s="72"/>
      <c r="O346" s="23"/>
      <c r="P346" s="24"/>
      <c r="Q346" s="24"/>
      <c r="R346" s="25"/>
      <c r="S346" s="51"/>
      <c r="T346" s="51"/>
      <c r="U346" s="51"/>
      <c r="V346" s="52"/>
      <c r="W346" s="56"/>
      <c r="X346" s="57"/>
      <c r="Y346" s="58"/>
    </row>
    <row r="347" spans="2:25" ht="11.1" customHeight="1" thickBot="1" x14ac:dyDescent="0.3">
      <c r="B347" s="119"/>
      <c r="C347" s="89"/>
      <c r="D347" s="54"/>
      <c r="E347" s="90"/>
      <c r="F347" s="102"/>
      <c r="G347" s="102"/>
      <c r="H347" s="103"/>
      <c r="I347" s="102"/>
      <c r="J347" s="102"/>
      <c r="K347" s="103"/>
      <c r="L347" s="46" t="str">
        <f t="shared" ref="L347" si="158">IF(OR(L345="",L346=""),"",ROUND(L345/L346,4))</f>
        <v/>
      </c>
      <c r="M347" s="47"/>
      <c r="N347" s="48"/>
      <c r="O347" s="32" t="str">
        <f>IF(OR(L345="",L346=""),"",IF(I347=$AE$3,(O345*$AE$6+O346)*L347,IF(I347=$AE$4,(O345*$AE$7+O346)*L347,IF(I347=$AE$5,O345+O346+R347,""))))</f>
        <v/>
      </c>
      <c r="P347" s="33"/>
      <c r="Q347" s="34"/>
      <c r="R347" s="18"/>
      <c r="S347" s="53"/>
      <c r="T347" s="54"/>
      <c r="U347" s="54"/>
      <c r="V347" s="55"/>
      <c r="W347" s="59"/>
      <c r="X347" s="60"/>
      <c r="Y347" s="61"/>
    </row>
    <row r="348" spans="2:25" ht="11.1" customHeight="1" x14ac:dyDescent="0.25">
      <c r="B348" s="120" t="s">
        <v>141</v>
      </c>
      <c r="C348" s="77"/>
      <c r="D348" s="63"/>
      <c r="E348" s="78"/>
      <c r="F348" s="105"/>
      <c r="G348" s="105"/>
      <c r="H348" s="106"/>
      <c r="I348" s="123"/>
      <c r="J348" s="123"/>
      <c r="K348" s="123"/>
      <c r="L348" s="76"/>
      <c r="M348" s="76"/>
      <c r="N348" s="76"/>
      <c r="O348" s="26"/>
      <c r="P348" s="27"/>
      <c r="Q348" s="27"/>
      <c r="R348" s="28"/>
      <c r="S348" s="63"/>
      <c r="T348" s="63"/>
      <c r="U348" s="63"/>
      <c r="V348" s="64"/>
      <c r="W348" s="56" t="str">
        <f>IF(AND(F349&lt;&gt;"",F350&lt;&gt;"",I348&lt;&gt;"",I349&lt;&gt;"",I350&lt;&gt;"",L348&lt;&gt;"",L349&lt;&gt;"",O348&lt;&gt;"",F348&lt;&gt;"",C348&lt;&gt;""),MIN(IF(I350=$AE$3,(F348*F349*F350*1.1*$AE$6+O349)*L350,IF(I350=$AE$4,(F348*F349*F350*1.1*$AE$7+O349)*L350,IF(I350=$AE$5,(F348*F349*F350*1.1+O349)*L350+R350,""))),O350,F348*120000*$AE$6*L350+O349),IF(AND(F349="",F350="",I348="",I349="",I350="",L348="",L349="",O348="",F348="",C348="",O349=""),"","Doplňte prázdná pole"))</f>
        <v/>
      </c>
      <c r="X348" s="57"/>
      <c r="Y348" s="58"/>
    </row>
    <row r="349" spans="2:25" ht="11.1" customHeight="1" thickBot="1" x14ac:dyDescent="0.3">
      <c r="B349" s="121"/>
      <c r="C349" s="79"/>
      <c r="D349" s="65"/>
      <c r="E349" s="80"/>
      <c r="F349" s="108"/>
      <c r="G349" s="108"/>
      <c r="H349" s="109"/>
      <c r="I349" s="65"/>
      <c r="J349" s="65"/>
      <c r="K349" s="65"/>
      <c r="L349" s="62"/>
      <c r="M349" s="62"/>
      <c r="N349" s="62"/>
      <c r="O349" s="29"/>
      <c r="P349" s="30"/>
      <c r="Q349" s="30"/>
      <c r="R349" s="31"/>
      <c r="S349" s="65"/>
      <c r="T349" s="65"/>
      <c r="U349" s="65"/>
      <c r="V349" s="66"/>
      <c r="W349" s="56"/>
      <c r="X349" s="57"/>
      <c r="Y349" s="58"/>
    </row>
    <row r="350" spans="2:25" ht="11.1" customHeight="1" thickBot="1" x14ac:dyDescent="0.3">
      <c r="B350" s="122"/>
      <c r="C350" s="81"/>
      <c r="D350" s="68"/>
      <c r="E350" s="82"/>
      <c r="F350" s="111"/>
      <c r="G350" s="111"/>
      <c r="H350" s="112"/>
      <c r="I350" s="115"/>
      <c r="J350" s="115"/>
      <c r="K350" s="115"/>
      <c r="L350" s="116" t="str">
        <f t="shared" ref="L350" si="159">IF(OR(L348="",L349=""),"",ROUND(L348/L349,4))</f>
        <v/>
      </c>
      <c r="M350" s="116"/>
      <c r="N350" s="46"/>
      <c r="O350" s="32" t="str">
        <f>IF(OR(L348="",L349=""),"",IF(I350=$AE$3,(O348*$AE$6+O349)*L350,IF(I350=$AE$4,(O348*$AE$7+O349)*L350,IF(I350=$AE$5,O348+O349+R350,""))))</f>
        <v/>
      </c>
      <c r="P350" s="33"/>
      <c r="Q350" s="34"/>
      <c r="R350" s="17"/>
      <c r="S350" s="67"/>
      <c r="T350" s="68"/>
      <c r="U350" s="68"/>
      <c r="V350" s="69"/>
      <c r="W350" s="59"/>
      <c r="X350" s="60"/>
      <c r="Y350" s="61"/>
    </row>
    <row r="351" spans="2:25" ht="11.1" customHeight="1" x14ac:dyDescent="0.25">
      <c r="B351" s="117" t="s">
        <v>142</v>
      </c>
      <c r="C351" s="85"/>
      <c r="D351" s="49"/>
      <c r="E351" s="86"/>
      <c r="F351" s="96"/>
      <c r="G351" s="96"/>
      <c r="H351" s="97"/>
      <c r="I351" s="91"/>
      <c r="J351" s="91"/>
      <c r="K351" s="91"/>
      <c r="L351" s="92"/>
      <c r="M351" s="93"/>
      <c r="N351" s="94"/>
      <c r="O351" s="20"/>
      <c r="P351" s="21"/>
      <c r="Q351" s="21"/>
      <c r="R351" s="22"/>
      <c r="S351" s="49"/>
      <c r="T351" s="49"/>
      <c r="U351" s="49"/>
      <c r="V351" s="50"/>
      <c r="W351" s="56" t="str">
        <f>IF(AND(F352&lt;&gt;"",F353&lt;&gt;"",I351&lt;&gt;"",I352&lt;&gt;"",I353&lt;&gt;"",L351&lt;&gt;"",L352&lt;&gt;"",O351&lt;&gt;"",F351&lt;&gt;"",C351&lt;&gt;""),MIN(IF(I353=$AE$3,(F351*F352*F353*1.1*$AE$6+O352)*L353,IF(I353=$AE$4,(F351*F352*F353*1.1*$AE$7+O352)*L353,IF(I353=$AE$5,(F351*F352*F353*1.1+O352)*L353+R353,""))),O353,F351*120000*$AE$6*L353+O352),IF(AND(F352="",F353="",I351="",I352="",I353="",L351="",L352="",O351="",F351="",C351="",O352=""),"","Doplňte prázdná pole"))</f>
        <v/>
      </c>
      <c r="X351" s="57"/>
      <c r="Y351" s="58"/>
    </row>
    <row r="352" spans="2:25" ht="11.1" customHeight="1" thickBot="1" x14ac:dyDescent="0.3">
      <c r="B352" s="118"/>
      <c r="C352" s="87"/>
      <c r="D352" s="51"/>
      <c r="E352" s="88"/>
      <c r="F352" s="99"/>
      <c r="G352" s="99"/>
      <c r="H352" s="100"/>
      <c r="I352" s="51"/>
      <c r="J352" s="51"/>
      <c r="K352" s="51"/>
      <c r="L352" s="70"/>
      <c r="M352" s="71"/>
      <c r="N352" s="72"/>
      <c r="O352" s="23"/>
      <c r="P352" s="24"/>
      <c r="Q352" s="24"/>
      <c r="R352" s="25"/>
      <c r="S352" s="51"/>
      <c r="T352" s="51"/>
      <c r="U352" s="51"/>
      <c r="V352" s="52"/>
      <c r="W352" s="56"/>
      <c r="X352" s="57"/>
      <c r="Y352" s="58"/>
    </row>
    <row r="353" spans="2:25" ht="11.1" customHeight="1" thickBot="1" x14ac:dyDescent="0.3">
      <c r="B353" s="119"/>
      <c r="C353" s="89"/>
      <c r="D353" s="54"/>
      <c r="E353" s="90"/>
      <c r="F353" s="102"/>
      <c r="G353" s="102"/>
      <c r="H353" s="103"/>
      <c r="I353" s="102"/>
      <c r="J353" s="102"/>
      <c r="K353" s="103"/>
      <c r="L353" s="46" t="str">
        <f t="shared" ref="L353" si="160">IF(OR(L351="",L352=""),"",ROUND(L351/L352,4))</f>
        <v/>
      </c>
      <c r="M353" s="47"/>
      <c r="N353" s="48"/>
      <c r="O353" s="32" t="str">
        <f>IF(OR(L351="",L352=""),"",IF(I353=$AE$3,(O351*$AE$6+O352)*L353,IF(I353=$AE$4,(O351*$AE$7+O352)*L353,IF(I353=$AE$5,O351+O352+R353,""))))</f>
        <v/>
      </c>
      <c r="P353" s="33"/>
      <c r="Q353" s="34"/>
      <c r="R353" s="18"/>
      <c r="S353" s="53"/>
      <c r="T353" s="54"/>
      <c r="U353" s="54"/>
      <c r="V353" s="55"/>
      <c r="W353" s="59"/>
      <c r="X353" s="60"/>
      <c r="Y353" s="61"/>
    </row>
    <row r="354" spans="2:25" ht="11.1" customHeight="1" x14ac:dyDescent="0.25">
      <c r="B354" s="120" t="s">
        <v>143</v>
      </c>
      <c r="C354" s="77"/>
      <c r="D354" s="63"/>
      <c r="E354" s="78"/>
      <c r="F354" s="105"/>
      <c r="G354" s="105"/>
      <c r="H354" s="106"/>
      <c r="I354" s="123"/>
      <c r="J354" s="123"/>
      <c r="K354" s="123"/>
      <c r="L354" s="76"/>
      <c r="M354" s="76"/>
      <c r="N354" s="76"/>
      <c r="O354" s="26"/>
      <c r="P354" s="27"/>
      <c r="Q354" s="27"/>
      <c r="R354" s="28"/>
      <c r="S354" s="63"/>
      <c r="T354" s="63"/>
      <c r="U354" s="63"/>
      <c r="V354" s="64"/>
      <c r="W354" s="56" t="str">
        <f>IF(AND(F355&lt;&gt;"",F356&lt;&gt;"",I354&lt;&gt;"",I355&lt;&gt;"",I356&lt;&gt;"",L354&lt;&gt;"",L355&lt;&gt;"",O354&lt;&gt;"",F354&lt;&gt;"",C354&lt;&gt;""),MIN(IF(I356=$AE$3,(F354*F355*F356*1.1*$AE$6+O355)*L356,IF(I356=$AE$4,(F354*F355*F356*1.1*$AE$7+O355)*L356,IF(I356=$AE$5,(F354*F355*F356*1.1+O355)*L356+R356,""))),O356,F354*120000*$AE$6*L356+O355),IF(AND(F355="",F356="",I354="",I355="",I356="",L354="",L355="",O354="",F354="",C354="",O355=""),"","Doplňte prázdná pole"))</f>
        <v/>
      </c>
      <c r="X354" s="57"/>
      <c r="Y354" s="58"/>
    </row>
    <row r="355" spans="2:25" ht="11.1" customHeight="1" thickBot="1" x14ac:dyDescent="0.3">
      <c r="B355" s="121"/>
      <c r="C355" s="79"/>
      <c r="D355" s="65"/>
      <c r="E355" s="80"/>
      <c r="F355" s="108"/>
      <c r="G355" s="108"/>
      <c r="H355" s="109"/>
      <c r="I355" s="65"/>
      <c r="J355" s="65"/>
      <c r="K355" s="65"/>
      <c r="L355" s="62"/>
      <c r="M355" s="62"/>
      <c r="N355" s="62"/>
      <c r="O355" s="29"/>
      <c r="P355" s="30"/>
      <c r="Q355" s="30"/>
      <c r="R355" s="31"/>
      <c r="S355" s="65"/>
      <c r="T355" s="65"/>
      <c r="U355" s="65"/>
      <c r="V355" s="66"/>
      <c r="W355" s="56"/>
      <c r="X355" s="57"/>
      <c r="Y355" s="58"/>
    </row>
    <row r="356" spans="2:25" ht="11.1" customHeight="1" thickBot="1" x14ac:dyDescent="0.3">
      <c r="B356" s="122"/>
      <c r="C356" s="81"/>
      <c r="D356" s="68"/>
      <c r="E356" s="82"/>
      <c r="F356" s="111"/>
      <c r="G356" s="111"/>
      <c r="H356" s="112"/>
      <c r="I356" s="115"/>
      <c r="J356" s="115"/>
      <c r="K356" s="115"/>
      <c r="L356" s="116" t="str">
        <f t="shared" ref="L356" si="161">IF(OR(L354="",L355=""),"",ROUND(L354/L355,4))</f>
        <v/>
      </c>
      <c r="M356" s="116"/>
      <c r="N356" s="46"/>
      <c r="O356" s="32" t="str">
        <f>IF(OR(L354="",L355=""),"",IF(I356=$AE$3,(O354*$AE$6+O355)*L356,IF(I356=$AE$4,(O354*$AE$7+O355)*L356,IF(I356=$AE$5,O354+O355+R356,""))))</f>
        <v/>
      </c>
      <c r="P356" s="33"/>
      <c r="Q356" s="34"/>
      <c r="R356" s="17"/>
      <c r="S356" s="67"/>
      <c r="T356" s="68"/>
      <c r="U356" s="68"/>
      <c r="V356" s="69"/>
      <c r="W356" s="59"/>
      <c r="X356" s="60"/>
      <c r="Y356" s="61"/>
    </row>
    <row r="357" spans="2:25" ht="11.1" customHeight="1" x14ac:dyDescent="0.25">
      <c r="B357" s="117" t="s">
        <v>144</v>
      </c>
      <c r="C357" s="85"/>
      <c r="D357" s="49"/>
      <c r="E357" s="86"/>
      <c r="F357" s="96"/>
      <c r="G357" s="96"/>
      <c r="H357" s="97"/>
      <c r="I357" s="91"/>
      <c r="J357" s="91"/>
      <c r="K357" s="91"/>
      <c r="L357" s="92"/>
      <c r="M357" s="93"/>
      <c r="N357" s="94"/>
      <c r="O357" s="20"/>
      <c r="P357" s="21"/>
      <c r="Q357" s="21"/>
      <c r="R357" s="22"/>
      <c r="S357" s="49"/>
      <c r="T357" s="49"/>
      <c r="U357" s="49"/>
      <c r="V357" s="50"/>
      <c r="W357" s="56" t="str">
        <f>IF(AND(F358&lt;&gt;"",F359&lt;&gt;"",I357&lt;&gt;"",I358&lt;&gt;"",I359&lt;&gt;"",L357&lt;&gt;"",L358&lt;&gt;"",O357&lt;&gt;"",F357&lt;&gt;"",C357&lt;&gt;""),MIN(IF(I359=$AE$3,(F357*F358*F359*1.1*$AE$6+O358)*L359,IF(I359=$AE$4,(F357*F358*F359*1.1*$AE$7+O358)*L359,IF(I359=$AE$5,(F357*F358*F359*1.1+O358)*L359+R359,""))),O359,F357*120000*$AE$6*L359+O358),IF(AND(F358="",F359="",I357="",I358="",I359="",L357="",L358="",O357="",F357="",C357="",O358=""),"","Doplňte prázdná pole"))</f>
        <v/>
      </c>
      <c r="X357" s="57"/>
      <c r="Y357" s="58"/>
    </row>
    <row r="358" spans="2:25" ht="11.1" customHeight="1" thickBot="1" x14ac:dyDescent="0.3">
      <c r="B358" s="118"/>
      <c r="C358" s="87"/>
      <c r="D358" s="51"/>
      <c r="E358" s="88"/>
      <c r="F358" s="99"/>
      <c r="G358" s="99"/>
      <c r="H358" s="100"/>
      <c r="I358" s="51"/>
      <c r="J358" s="51"/>
      <c r="K358" s="51"/>
      <c r="L358" s="70"/>
      <c r="M358" s="71"/>
      <c r="N358" s="72"/>
      <c r="O358" s="23"/>
      <c r="P358" s="24"/>
      <c r="Q358" s="24"/>
      <c r="R358" s="25"/>
      <c r="S358" s="51"/>
      <c r="T358" s="51"/>
      <c r="U358" s="51"/>
      <c r="V358" s="52"/>
      <c r="W358" s="56"/>
      <c r="X358" s="57"/>
      <c r="Y358" s="58"/>
    </row>
    <row r="359" spans="2:25" ht="11.1" customHeight="1" thickBot="1" x14ac:dyDescent="0.3">
      <c r="B359" s="119"/>
      <c r="C359" s="89"/>
      <c r="D359" s="54"/>
      <c r="E359" s="90"/>
      <c r="F359" s="102"/>
      <c r="G359" s="102"/>
      <c r="H359" s="103"/>
      <c r="I359" s="102"/>
      <c r="J359" s="102"/>
      <c r="K359" s="103"/>
      <c r="L359" s="46" t="str">
        <f t="shared" ref="L359" si="162">IF(OR(L357="",L358=""),"",ROUND(L357/L358,4))</f>
        <v/>
      </c>
      <c r="M359" s="47"/>
      <c r="N359" s="48"/>
      <c r="O359" s="32" t="str">
        <f>IF(OR(L357="",L358=""),"",IF(I359=$AE$3,(O357*$AE$6+O358)*L359,IF(I359=$AE$4,(O357*$AE$7+O358)*L359,IF(I359=$AE$5,O357+O358+R359,""))))</f>
        <v/>
      </c>
      <c r="P359" s="33"/>
      <c r="Q359" s="34"/>
      <c r="R359" s="18"/>
      <c r="S359" s="53"/>
      <c r="T359" s="54"/>
      <c r="U359" s="54"/>
      <c r="V359" s="55"/>
      <c r="W359" s="59"/>
      <c r="X359" s="60"/>
      <c r="Y359" s="61"/>
    </row>
    <row r="360" spans="2:25" ht="11.1" customHeight="1" x14ac:dyDescent="0.25">
      <c r="B360" s="120" t="s">
        <v>145</v>
      </c>
      <c r="C360" s="77"/>
      <c r="D360" s="63"/>
      <c r="E360" s="78"/>
      <c r="F360" s="105"/>
      <c r="G360" s="105"/>
      <c r="H360" s="106"/>
      <c r="I360" s="123"/>
      <c r="J360" s="123"/>
      <c r="K360" s="123"/>
      <c r="L360" s="76"/>
      <c r="M360" s="76"/>
      <c r="N360" s="76"/>
      <c r="O360" s="26"/>
      <c r="P360" s="27"/>
      <c r="Q360" s="27"/>
      <c r="R360" s="28"/>
      <c r="S360" s="63"/>
      <c r="T360" s="63"/>
      <c r="U360" s="63"/>
      <c r="V360" s="64"/>
      <c r="W360" s="56" t="str">
        <f>IF(AND(F361&lt;&gt;"",F362&lt;&gt;"",I360&lt;&gt;"",I361&lt;&gt;"",I362&lt;&gt;"",L360&lt;&gt;"",L361&lt;&gt;"",O360&lt;&gt;"",F360&lt;&gt;"",C360&lt;&gt;""),MIN(IF(I362=$AE$3,(F360*F361*F362*1.1*$AE$6+O361)*L362,IF(I362=$AE$4,(F360*F361*F362*1.1*$AE$7+O361)*L362,IF(I362=$AE$5,(F360*F361*F362*1.1+O361)*L362+R362,""))),O362,F360*120000*$AE$6*L362+O361),IF(AND(F361="",F362="",I360="",I361="",I362="",L360="",L361="",O360="",F360="",C360="",O361=""),"","Doplňte prázdná pole"))</f>
        <v/>
      </c>
      <c r="X360" s="57"/>
      <c r="Y360" s="58"/>
    </row>
    <row r="361" spans="2:25" ht="11.1" customHeight="1" thickBot="1" x14ac:dyDescent="0.3">
      <c r="B361" s="121"/>
      <c r="C361" s="79"/>
      <c r="D361" s="65"/>
      <c r="E361" s="80"/>
      <c r="F361" s="108"/>
      <c r="G361" s="108"/>
      <c r="H361" s="109"/>
      <c r="I361" s="65"/>
      <c r="J361" s="65"/>
      <c r="K361" s="65"/>
      <c r="L361" s="62"/>
      <c r="M361" s="62"/>
      <c r="N361" s="62"/>
      <c r="O361" s="29"/>
      <c r="P361" s="30"/>
      <c r="Q361" s="30"/>
      <c r="R361" s="31"/>
      <c r="S361" s="65"/>
      <c r="T361" s="65"/>
      <c r="U361" s="65"/>
      <c r="V361" s="66"/>
      <c r="W361" s="56"/>
      <c r="X361" s="57"/>
      <c r="Y361" s="58"/>
    </row>
    <row r="362" spans="2:25" ht="11.1" customHeight="1" thickBot="1" x14ac:dyDescent="0.3">
      <c r="B362" s="122"/>
      <c r="C362" s="81"/>
      <c r="D362" s="68"/>
      <c r="E362" s="82"/>
      <c r="F362" s="111"/>
      <c r="G362" s="111"/>
      <c r="H362" s="112"/>
      <c r="I362" s="115"/>
      <c r="J362" s="115"/>
      <c r="K362" s="115"/>
      <c r="L362" s="116" t="str">
        <f t="shared" ref="L362" si="163">IF(OR(L360="",L361=""),"",ROUND(L360/L361,4))</f>
        <v/>
      </c>
      <c r="M362" s="116"/>
      <c r="N362" s="46"/>
      <c r="O362" s="32" t="str">
        <f>IF(OR(L360="",L361=""),"",IF(I362=$AE$3,(O360*$AE$6+O361)*L362,IF(I362=$AE$4,(O360*$AE$7+O361)*L362,IF(I362=$AE$5,O360+O361+R362,""))))</f>
        <v/>
      </c>
      <c r="P362" s="33"/>
      <c r="Q362" s="34"/>
      <c r="R362" s="17"/>
      <c r="S362" s="67"/>
      <c r="T362" s="68"/>
      <c r="U362" s="68"/>
      <c r="V362" s="69"/>
      <c r="W362" s="59"/>
      <c r="X362" s="60"/>
      <c r="Y362" s="61"/>
    </row>
    <row r="363" spans="2:25" ht="11.1" customHeight="1" x14ac:dyDescent="0.25">
      <c r="B363" s="117" t="s">
        <v>146</v>
      </c>
      <c r="C363" s="85"/>
      <c r="D363" s="49"/>
      <c r="E363" s="86"/>
      <c r="F363" s="96"/>
      <c r="G363" s="96"/>
      <c r="H363" s="97"/>
      <c r="I363" s="91"/>
      <c r="J363" s="91"/>
      <c r="K363" s="91"/>
      <c r="L363" s="92"/>
      <c r="M363" s="93"/>
      <c r="N363" s="94"/>
      <c r="O363" s="20"/>
      <c r="P363" s="21"/>
      <c r="Q363" s="21"/>
      <c r="R363" s="22"/>
      <c r="S363" s="49"/>
      <c r="T363" s="49"/>
      <c r="U363" s="49"/>
      <c r="V363" s="50"/>
      <c r="W363" s="56" t="str">
        <f>IF(AND(F364&lt;&gt;"",F365&lt;&gt;"",I363&lt;&gt;"",I364&lt;&gt;"",I365&lt;&gt;"",L363&lt;&gt;"",L364&lt;&gt;"",O363&lt;&gt;"",F363&lt;&gt;"",C363&lt;&gt;""),MIN(IF(I365=$AE$3,(F363*F364*F365*1.1*$AE$6+O364)*L365,IF(I365=$AE$4,(F363*F364*F365*1.1*$AE$7+O364)*L365,IF(I365=$AE$5,(F363*F364*F365*1.1+O364)*L365+R365,""))),O365,F363*120000*$AE$6*L365+O364),IF(AND(F364="",F365="",I363="",I364="",I365="",L363="",L364="",O363="",F363="",C363="",O364=""),"","Doplňte prázdná pole"))</f>
        <v/>
      </c>
      <c r="X363" s="57"/>
      <c r="Y363" s="58"/>
    </row>
    <row r="364" spans="2:25" ht="11.1" customHeight="1" thickBot="1" x14ac:dyDescent="0.3">
      <c r="B364" s="118"/>
      <c r="C364" s="87"/>
      <c r="D364" s="51"/>
      <c r="E364" s="88"/>
      <c r="F364" s="99"/>
      <c r="G364" s="99"/>
      <c r="H364" s="100"/>
      <c r="I364" s="51"/>
      <c r="J364" s="51"/>
      <c r="K364" s="51"/>
      <c r="L364" s="70"/>
      <c r="M364" s="71"/>
      <c r="N364" s="72"/>
      <c r="O364" s="23"/>
      <c r="P364" s="24"/>
      <c r="Q364" s="24"/>
      <c r="R364" s="25"/>
      <c r="S364" s="51"/>
      <c r="T364" s="51"/>
      <c r="U364" s="51"/>
      <c r="V364" s="52"/>
      <c r="W364" s="56"/>
      <c r="X364" s="57"/>
      <c r="Y364" s="58"/>
    </row>
    <row r="365" spans="2:25" ht="11.1" customHeight="1" thickBot="1" x14ac:dyDescent="0.3">
      <c r="B365" s="119"/>
      <c r="C365" s="89"/>
      <c r="D365" s="54"/>
      <c r="E365" s="90"/>
      <c r="F365" s="102"/>
      <c r="G365" s="102"/>
      <c r="H365" s="103"/>
      <c r="I365" s="102"/>
      <c r="J365" s="102"/>
      <c r="K365" s="103"/>
      <c r="L365" s="46" t="str">
        <f t="shared" ref="L365" si="164">IF(OR(L363="",L364=""),"",ROUND(L363/L364,4))</f>
        <v/>
      </c>
      <c r="M365" s="47"/>
      <c r="N365" s="48"/>
      <c r="O365" s="32" t="str">
        <f>IF(OR(L363="",L364=""),"",IF(I365=$AE$3,(O363*$AE$6+O364)*L365,IF(I365=$AE$4,(O363*$AE$7+O364)*L365,IF(I365=$AE$5,O363+O364+R365,""))))</f>
        <v/>
      </c>
      <c r="P365" s="33"/>
      <c r="Q365" s="34"/>
      <c r="R365" s="18"/>
      <c r="S365" s="53"/>
      <c r="T365" s="54"/>
      <c r="U365" s="54"/>
      <c r="V365" s="55"/>
      <c r="W365" s="59"/>
      <c r="X365" s="60"/>
      <c r="Y365" s="61"/>
    </row>
    <row r="366" spans="2:25" ht="11.1" customHeight="1" x14ac:dyDescent="0.25">
      <c r="B366" s="120" t="s">
        <v>147</v>
      </c>
      <c r="C366" s="77"/>
      <c r="D366" s="63"/>
      <c r="E366" s="78"/>
      <c r="F366" s="105"/>
      <c r="G366" s="105"/>
      <c r="H366" s="106"/>
      <c r="I366" s="123"/>
      <c r="J366" s="123"/>
      <c r="K366" s="123"/>
      <c r="L366" s="76"/>
      <c r="M366" s="76"/>
      <c r="N366" s="76"/>
      <c r="O366" s="26"/>
      <c r="P366" s="27"/>
      <c r="Q366" s="27"/>
      <c r="R366" s="28"/>
      <c r="S366" s="63"/>
      <c r="T366" s="63"/>
      <c r="U366" s="63"/>
      <c r="V366" s="64"/>
      <c r="W366" s="56" t="str">
        <f>IF(AND(F367&lt;&gt;"",F368&lt;&gt;"",I366&lt;&gt;"",I367&lt;&gt;"",I368&lt;&gt;"",L366&lt;&gt;"",L367&lt;&gt;"",O366&lt;&gt;"",F366&lt;&gt;"",C366&lt;&gt;""),MIN(IF(I368=$AE$3,(F366*F367*F368*1.1*$AE$6+O367)*L368,IF(I368=$AE$4,(F366*F367*F368*1.1*$AE$7+O367)*L368,IF(I368=$AE$5,(F366*F367*F368*1.1+O367)*L368+R368,""))),O368,F366*120000*$AE$6*L368+O367),IF(AND(F367="",F368="",I366="",I367="",I368="",L366="",L367="",O366="",F366="",C366="",O367=""),"","Doplňte prázdná pole"))</f>
        <v/>
      </c>
      <c r="X366" s="57"/>
      <c r="Y366" s="58"/>
    </row>
    <row r="367" spans="2:25" ht="11.1" customHeight="1" thickBot="1" x14ac:dyDescent="0.3">
      <c r="B367" s="121"/>
      <c r="C367" s="79"/>
      <c r="D367" s="65"/>
      <c r="E367" s="80"/>
      <c r="F367" s="108"/>
      <c r="G367" s="108"/>
      <c r="H367" s="109"/>
      <c r="I367" s="65"/>
      <c r="J367" s="65"/>
      <c r="K367" s="65"/>
      <c r="L367" s="62"/>
      <c r="M367" s="62"/>
      <c r="N367" s="62"/>
      <c r="O367" s="29"/>
      <c r="P367" s="30"/>
      <c r="Q367" s="30"/>
      <c r="R367" s="31"/>
      <c r="S367" s="65"/>
      <c r="T367" s="65"/>
      <c r="U367" s="65"/>
      <c r="V367" s="66"/>
      <c r="W367" s="56"/>
      <c r="X367" s="57"/>
      <c r="Y367" s="58"/>
    </row>
    <row r="368" spans="2:25" ht="11.1" customHeight="1" thickBot="1" x14ac:dyDescent="0.3">
      <c r="B368" s="122"/>
      <c r="C368" s="81"/>
      <c r="D368" s="68"/>
      <c r="E368" s="82"/>
      <c r="F368" s="111"/>
      <c r="G368" s="111"/>
      <c r="H368" s="112"/>
      <c r="I368" s="115"/>
      <c r="J368" s="115"/>
      <c r="K368" s="115"/>
      <c r="L368" s="116" t="str">
        <f t="shared" ref="L368" si="165">IF(OR(L366="",L367=""),"",ROUND(L366/L367,4))</f>
        <v/>
      </c>
      <c r="M368" s="116"/>
      <c r="N368" s="46"/>
      <c r="O368" s="32" t="str">
        <f>IF(OR(L366="",L367=""),"",IF(I368=$AE$3,(O366*$AE$6+O367)*L368,IF(I368=$AE$4,(O366*$AE$7+O367)*L368,IF(I368=$AE$5,O366+O367+R368,""))))</f>
        <v/>
      </c>
      <c r="P368" s="33"/>
      <c r="Q368" s="34"/>
      <c r="R368" s="17"/>
      <c r="S368" s="67"/>
      <c r="T368" s="68"/>
      <c r="U368" s="68"/>
      <c r="V368" s="69"/>
      <c r="W368" s="59"/>
      <c r="X368" s="60"/>
      <c r="Y368" s="61"/>
    </row>
    <row r="369" spans="2:25" ht="11.1" customHeight="1" x14ac:dyDescent="0.25">
      <c r="B369" s="117" t="s">
        <v>148</v>
      </c>
      <c r="C369" s="85"/>
      <c r="D369" s="49"/>
      <c r="E369" s="86"/>
      <c r="F369" s="96"/>
      <c r="G369" s="96"/>
      <c r="H369" s="97"/>
      <c r="I369" s="91"/>
      <c r="J369" s="91"/>
      <c r="K369" s="91"/>
      <c r="L369" s="92"/>
      <c r="M369" s="93"/>
      <c r="N369" s="94"/>
      <c r="O369" s="20"/>
      <c r="P369" s="21"/>
      <c r="Q369" s="21"/>
      <c r="R369" s="22"/>
      <c r="S369" s="49"/>
      <c r="T369" s="49"/>
      <c r="U369" s="49"/>
      <c r="V369" s="50"/>
      <c r="W369" s="56" t="str">
        <f>IF(AND(F370&lt;&gt;"",F371&lt;&gt;"",I369&lt;&gt;"",I370&lt;&gt;"",I371&lt;&gt;"",L369&lt;&gt;"",L370&lt;&gt;"",O369&lt;&gt;"",F369&lt;&gt;"",C369&lt;&gt;""),MIN(IF(I371=$AE$3,(F369*F370*F371*1.1*$AE$6+O370)*L371,IF(I371=$AE$4,(F369*F370*F371*1.1*$AE$7+O370)*L371,IF(I371=$AE$5,(F369*F370*F371*1.1+O370)*L371+R371,""))),O371,F369*120000*$AE$6*L371+O370),IF(AND(F370="",F371="",I369="",I370="",I371="",L369="",L370="",O369="",F369="",C369="",O370=""),"","Doplňte prázdná pole"))</f>
        <v/>
      </c>
      <c r="X369" s="57"/>
      <c r="Y369" s="58"/>
    </row>
    <row r="370" spans="2:25" ht="11.1" customHeight="1" thickBot="1" x14ac:dyDescent="0.3">
      <c r="B370" s="118"/>
      <c r="C370" s="87"/>
      <c r="D370" s="51"/>
      <c r="E370" s="88"/>
      <c r="F370" s="99"/>
      <c r="G370" s="99"/>
      <c r="H370" s="100"/>
      <c r="I370" s="51"/>
      <c r="J370" s="51"/>
      <c r="K370" s="51"/>
      <c r="L370" s="70"/>
      <c r="M370" s="71"/>
      <c r="N370" s="72"/>
      <c r="O370" s="23"/>
      <c r="P370" s="24"/>
      <c r="Q370" s="24"/>
      <c r="R370" s="25"/>
      <c r="S370" s="51"/>
      <c r="T370" s="51"/>
      <c r="U370" s="51"/>
      <c r="V370" s="52"/>
      <c r="W370" s="56"/>
      <c r="X370" s="57"/>
      <c r="Y370" s="58"/>
    </row>
    <row r="371" spans="2:25" ht="11.1" customHeight="1" thickBot="1" x14ac:dyDescent="0.3">
      <c r="B371" s="119"/>
      <c r="C371" s="89"/>
      <c r="D371" s="54"/>
      <c r="E371" s="90"/>
      <c r="F371" s="102"/>
      <c r="G371" s="102"/>
      <c r="H371" s="103"/>
      <c r="I371" s="102"/>
      <c r="J371" s="102"/>
      <c r="K371" s="103"/>
      <c r="L371" s="46" t="str">
        <f t="shared" ref="L371" si="166">IF(OR(L369="",L370=""),"",ROUND(L369/L370,4))</f>
        <v/>
      </c>
      <c r="M371" s="47"/>
      <c r="N371" s="48"/>
      <c r="O371" s="32" t="str">
        <f>IF(OR(L369="",L370=""),"",IF(I371=$AE$3,(O369*$AE$6+O370)*L371,IF(I371=$AE$4,(O369*$AE$7+O370)*L371,IF(I371=$AE$5,O369+O370+R371,""))))</f>
        <v/>
      </c>
      <c r="P371" s="33"/>
      <c r="Q371" s="34"/>
      <c r="R371" s="18"/>
      <c r="S371" s="53"/>
      <c r="T371" s="54"/>
      <c r="U371" s="54"/>
      <c r="V371" s="55"/>
      <c r="W371" s="59"/>
      <c r="X371" s="60"/>
      <c r="Y371" s="61"/>
    </row>
    <row r="372" spans="2:25" ht="11.1" customHeight="1" x14ac:dyDescent="0.25">
      <c r="B372" s="120" t="s">
        <v>149</v>
      </c>
      <c r="C372" s="77"/>
      <c r="D372" s="63"/>
      <c r="E372" s="78"/>
      <c r="F372" s="105"/>
      <c r="G372" s="105"/>
      <c r="H372" s="106"/>
      <c r="I372" s="123"/>
      <c r="J372" s="123"/>
      <c r="K372" s="123"/>
      <c r="L372" s="76"/>
      <c r="M372" s="76"/>
      <c r="N372" s="76"/>
      <c r="O372" s="26"/>
      <c r="P372" s="27"/>
      <c r="Q372" s="27"/>
      <c r="R372" s="28"/>
      <c r="S372" s="63"/>
      <c r="T372" s="63"/>
      <c r="U372" s="63"/>
      <c r="V372" s="64"/>
      <c r="W372" s="56" t="str">
        <f>IF(AND(F373&lt;&gt;"",F374&lt;&gt;"",I372&lt;&gt;"",I373&lt;&gt;"",I374&lt;&gt;"",L372&lt;&gt;"",L373&lt;&gt;"",O372&lt;&gt;"",F372&lt;&gt;"",C372&lt;&gt;""),MIN(IF(I374=$AE$3,(F372*F373*F374*1.1*$AE$6+O373)*L374,IF(I374=$AE$4,(F372*F373*F374*1.1*$AE$7+O373)*L374,IF(I374=$AE$5,(F372*F373*F374*1.1+O373)*L374+R374,""))),O374,F372*120000*$AE$6*L374+O373),IF(AND(F373="",F374="",I372="",I373="",I374="",L372="",L373="",O372="",F372="",C372="",O373=""),"","Doplňte prázdná pole"))</f>
        <v/>
      </c>
      <c r="X372" s="57"/>
      <c r="Y372" s="58"/>
    </row>
    <row r="373" spans="2:25" ht="11.1" customHeight="1" thickBot="1" x14ac:dyDescent="0.3">
      <c r="B373" s="121"/>
      <c r="C373" s="79"/>
      <c r="D373" s="65"/>
      <c r="E373" s="80"/>
      <c r="F373" s="108"/>
      <c r="G373" s="108"/>
      <c r="H373" s="109"/>
      <c r="I373" s="65"/>
      <c r="J373" s="65"/>
      <c r="K373" s="65"/>
      <c r="L373" s="62"/>
      <c r="M373" s="62"/>
      <c r="N373" s="62"/>
      <c r="O373" s="29"/>
      <c r="P373" s="30"/>
      <c r="Q373" s="30"/>
      <c r="R373" s="31"/>
      <c r="S373" s="65"/>
      <c r="T373" s="65"/>
      <c r="U373" s="65"/>
      <c r="V373" s="66"/>
      <c r="W373" s="56"/>
      <c r="X373" s="57"/>
      <c r="Y373" s="58"/>
    </row>
    <row r="374" spans="2:25" ht="11.1" customHeight="1" thickBot="1" x14ac:dyDescent="0.3">
      <c r="B374" s="122"/>
      <c r="C374" s="81"/>
      <c r="D374" s="68"/>
      <c r="E374" s="82"/>
      <c r="F374" s="111"/>
      <c r="G374" s="111"/>
      <c r="H374" s="112"/>
      <c r="I374" s="115"/>
      <c r="J374" s="115"/>
      <c r="K374" s="115"/>
      <c r="L374" s="116" t="str">
        <f t="shared" ref="L374" si="167">IF(OR(L372="",L373=""),"",ROUND(L372/L373,4))</f>
        <v/>
      </c>
      <c r="M374" s="116"/>
      <c r="N374" s="46"/>
      <c r="O374" s="32" t="str">
        <f>IF(OR(L372="",L373=""),"",IF(I374=$AE$3,(O372*$AE$6+O373)*L374,IF(I374=$AE$4,(O372*$AE$7+O373)*L374,IF(I374=$AE$5,O372+O373+R374,""))))</f>
        <v/>
      </c>
      <c r="P374" s="33"/>
      <c r="Q374" s="34"/>
      <c r="R374" s="17"/>
      <c r="S374" s="67"/>
      <c r="T374" s="68"/>
      <c r="U374" s="68"/>
      <c r="V374" s="69"/>
      <c r="W374" s="59"/>
      <c r="X374" s="60"/>
      <c r="Y374" s="61"/>
    </row>
    <row r="375" spans="2:25" ht="11.1" customHeight="1" x14ac:dyDescent="0.25">
      <c r="B375" s="117" t="s">
        <v>150</v>
      </c>
      <c r="C375" s="85"/>
      <c r="D375" s="49"/>
      <c r="E375" s="86"/>
      <c r="F375" s="96"/>
      <c r="G375" s="96"/>
      <c r="H375" s="97"/>
      <c r="I375" s="91"/>
      <c r="J375" s="91"/>
      <c r="K375" s="91"/>
      <c r="L375" s="92"/>
      <c r="M375" s="93"/>
      <c r="N375" s="94"/>
      <c r="O375" s="20"/>
      <c r="P375" s="21"/>
      <c r="Q375" s="21"/>
      <c r="R375" s="22"/>
      <c r="S375" s="49"/>
      <c r="T375" s="49"/>
      <c r="U375" s="49"/>
      <c r="V375" s="50"/>
      <c r="W375" s="56" t="str">
        <f>IF(AND(F376&lt;&gt;"",F377&lt;&gt;"",I375&lt;&gt;"",I376&lt;&gt;"",I377&lt;&gt;"",L375&lt;&gt;"",L376&lt;&gt;"",O375&lt;&gt;"",F375&lt;&gt;"",C375&lt;&gt;""),MIN(IF(I377=$AE$3,(F375*F376*F377*1.1*$AE$6+O376)*L377,IF(I377=$AE$4,(F375*F376*F377*1.1*$AE$7+O376)*L377,IF(I377=$AE$5,(F375*F376*F377*1.1+O376)*L377+R377,""))),O377,F375*120000*$AE$6*L377+O376),IF(AND(F376="",F377="",I375="",I376="",I377="",L375="",L376="",O375="",F375="",C375="",O376=""),"","Doplňte prázdná pole"))</f>
        <v/>
      </c>
      <c r="X375" s="57"/>
      <c r="Y375" s="58"/>
    </row>
    <row r="376" spans="2:25" ht="11.1" customHeight="1" thickBot="1" x14ac:dyDescent="0.3">
      <c r="B376" s="118"/>
      <c r="C376" s="87"/>
      <c r="D376" s="51"/>
      <c r="E376" s="88"/>
      <c r="F376" s="99"/>
      <c r="G376" s="99"/>
      <c r="H376" s="100"/>
      <c r="I376" s="51"/>
      <c r="J376" s="51"/>
      <c r="K376" s="51"/>
      <c r="L376" s="70"/>
      <c r="M376" s="71"/>
      <c r="N376" s="72"/>
      <c r="O376" s="23"/>
      <c r="P376" s="24"/>
      <c r="Q376" s="24"/>
      <c r="R376" s="25"/>
      <c r="S376" s="51"/>
      <c r="T376" s="51"/>
      <c r="U376" s="51"/>
      <c r="V376" s="52"/>
      <c r="W376" s="56"/>
      <c r="X376" s="57"/>
      <c r="Y376" s="58"/>
    </row>
    <row r="377" spans="2:25" ht="11.1" customHeight="1" thickBot="1" x14ac:dyDescent="0.3">
      <c r="B377" s="119"/>
      <c r="C377" s="89"/>
      <c r="D377" s="54"/>
      <c r="E377" s="90"/>
      <c r="F377" s="102"/>
      <c r="G377" s="102"/>
      <c r="H377" s="103"/>
      <c r="I377" s="102"/>
      <c r="J377" s="102"/>
      <c r="K377" s="103"/>
      <c r="L377" s="46" t="str">
        <f t="shared" ref="L377" si="168">IF(OR(L375="",L376=""),"",ROUND(L375/L376,4))</f>
        <v/>
      </c>
      <c r="M377" s="47"/>
      <c r="N377" s="48"/>
      <c r="O377" s="32" t="str">
        <f>IF(OR(L375="",L376=""),"",IF(I377=$AE$3,(O375*$AE$6+O376)*L377,IF(I377=$AE$4,(O375*$AE$7+O376)*L377,IF(I377=$AE$5,O375+O376+R377,""))))</f>
        <v/>
      </c>
      <c r="P377" s="33"/>
      <c r="Q377" s="34"/>
      <c r="R377" s="18"/>
      <c r="S377" s="53"/>
      <c r="T377" s="54"/>
      <c r="U377" s="54"/>
      <c r="V377" s="55"/>
      <c r="W377" s="59"/>
      <c r="X377" s="60"/>
      <c r="Y377" s="61"/>
    </row>
    <row r="378" spans="2:25" ht="11.1" customHeight="1" x14ac:dyDescent="0.25">
      <c r="B378" s="120" t="s">
        <v>151</v>
      </c>
      <c r="C378" s="77"/>
      <c r="D378" s="63"/>
      <c r="E378" s="78"/>
      <c r="F378" s="105"/>
      <c r="G378" s="105"/>
      <c r="H378" s="106"/>
      <c r="I378" s="123"/>
      <c r="J378" s="123"/>
      <c r="K378" s="123"/>
      <c r="L378" s="76"/>
      <c r="M378" s="76"/>
      <c r="N378" s="76"/>
      <c r="O378" s="26"/>
      <c r="P378" s="27"/>
      <c r="Q378" s="27"/>
      <c r="R378" s="28"/>
      <c r="S378" s="63"/>
      <c r="T378" s="63"/>
      <c r="U378" s="63"/>
      <c r="V378" s="64"/>
      <c r="W378" s="56" t="str">
        <f>IF(AND(F379&lt;&gt;"",F380&lt;&gt;"",I378&lt;&gt;"",I379&lt;&gt;"",I380&lt;&gt;"",L378&lt;&gt;"",L379&lt;&gt;"",O378&lt;&gt;"",F378&lt;&gt;"",C378&lt;&gt;""),MIN(IF(I380=$AE$3,(F378*F379*F380*1.1*$AE$6+O379)*L380,IF(I380=$AE$4,(F378*F379*F380*1.1*$AE$7+O379)*L380,IF(I380=$AE$5,(F378*F379*F380*1.1+O379)*L380+R380,""))),O380,F378*120000*$AE$6*L380+O379),IF(AND(F379="",F380="",I378="",I379="",I380="",L378="",L379="",O378="",F378="",C378="",O379=""),"","Doplňte prázdná pole"))</f>
        <v/>
      </c>
      <c r="X378" s="57"/>
      <c r="Y378" s="58"/>
    </row>
    <row r="379" spans="2:25" ht="11.1" customHeight="1" thickBot="1" x14ac:dyDescent="0.3">
      <c r="B379" s="121"/>
      <c r="C379" s="79"/>
      <c r="D379" s="65"/>
      <c r="E379" s="80"/>
      <c r="F379" s="108"/>
      <c r="G379" s="108"/>
      <c r="H379" s="109"/>
      <c r="I379" s="65"/>
      <c r="J379" s="65"/>
      <c r="K379" s="65"/>
      <c r="L379" s="62"/>
      <c r="M379" s="62"/>
      <c r="N379" s="62"/>
      <c r="O379" s="29"/>
      <c r="P379" s="30"/>
      <c r="Q379" s="30"/>
      <c r="R379" s="31"/>
      <c r="S379" s="65"/>
      <c r="T379" s="65"/>
      <c r="U379" s="65"/>
      <c r="V379" s="66"/>
      <c r="W379" s="56"/>
      <c r="X379" s="57"/>
      <c r="Y379" s="58"/>
    </row>
    <row r="380" spans="2:25" ht="11.1" customHeight="1" thickBot="1" x14ac:dyDescent="0.3">
      <c r="B380" s="122"/>
      <c r="C380" s="81"/>
      <c r="D380" s="68"/>
      <c r="E380" s="82"/>
      <c r="F380" s="111"/>
      <c r="G380" s="111"/>
      <c r="H380" s="112"/>
      <c r="I380" s="115"/>
      <c r="J380" s="115"/>
      <c r="K380" s="115"/>
      <c r="L380" s="116" t="str">
        <f t="shared" ref="L380" si="169">IF(OR(L378="",L379=""),"",ROUND(L378/L379,4))</f>
        <v/>
      </c>
      <c r="M380" s="116"/>
      <c r="N380" s="46"/>
      <c r="O380" s="32" t="str">
        <f>IF(OR(L378="",L379=""),"",IF(I380=$AE$3,(O378*$AE$6+O379)*L380,IF(I380=$AE$4,(O378*$AE$7+O379)*L380,IF(I380=$AE$5,O378+O379+R380,""))))</f>
        <v/>
      </c>
      <c r="P380" s="33"/>
      <c r="Q380" s="34"/>
      <c r="R380" s="17"/>
      <c r="S380" s="67"/>
      <c r="T380" s="68"/>
      <c r="U380" s="68"/>
      <c r="V380" s="69"/>
      <c r="W380" s="59"/>
      <c r="X380" s="60"/>
      <c r="Y380" s="61"/>
    </row>
    <row r="381" spans="2:25" ht="11.1" customHeight="1" x14ac:dyDescent="0.25">
      <c r="B381" s="117" t="s">
        <v>152</v>
      </c>
      <c r="C381" s="85"/>
      <c r="D381" s="49"/>
      <c r="E381" s="86"/>
      <c r="F381" s="96"/>
      <c r="G381" s="96"/>
      <c r="H381" s="97"/>
      <c r="I381" s="91"/>
      <c r="J381" s="91"/>
      <c r="K381" s="91"/>
      <c r="L381" s="92"/>
      <c r="M381" s="93"/>
      <c r="N381" s="94"/>
      <c r="O381" s="20"/>
      <c r="P381" s="21"/>
      <c r="Q381" s="21"/>
      <c r="R381" s="22"/>
      <c r="S381" s="49"/>
      <c r="T381" s="49"/>
      <c r="U381" s="49"/>
      <c r="V381" s="50"/>
      <c r="W381" s="56" t="str">
        <f>IF(AND(F382&lt;&gt;"",F383&lt;&gt;"",I381&lt;&gt;"",I382&lt;&gt;"",I383&lt;&gt;"",L381&lt;&gt;"",L382&lt;&gt;"",O381&lt;&gt;"",F381&lt;&gt;"",C381&lt;&gt;""),MIN(IF(I383=$AE$3,(F381*F382*F383*1.1*$AE$6+O382)*L383,IF(I383=$AE$4,(F381*F382*F383*1.1*$AE$7+O382)*L383,IF(I383=$AE$5,(F381*F382*F383*1.1+O382)*L383+R383,""))),O383,F381*120000*$AE$6*L383+O382),IF(AND(F382="",F383="",I381="",I382="",I383="",L381="",L382="",O381="",F381="",C381="",O382=""),"","Doplňte prázdná pole"))</f>
        <v/>
      </c>
      <c r="X381" s="57"/>
      <c r="Y381" s="58"/>
    </row>
    <row r="382" spans="2:25" ht="11.1" customHeight="1" thickBot="1" x14ac:dyDescent="0.3">
      <c r="B382" s="118"/>
      <c r="C382" s="87"/>
      <c r="D382" s="51"/>
      <c r="E382" s="88"/>
      <c r="F382" s="99"/>
      <c r="G382" s="99"/>
      <c r="H382" s="100"/>
      <c r="I382" s="51"/>
      <c r="J382" s="51"/>
      <c r="K382" s="51"/>
      <c r="L382" s="70"/>
      <c r="M382" s="71"/>
      <c r="N382" s="72"/>
      <c r="O382" s="23"/>
      <c r="P382" s="24"/>
      <c r="Q382" s="24"/>
      <c r="R382" s="25"/>
      <c r="S382" s="51"/>
      <c r="T382" s="51"/>
      <c r="U382" s="51"/>
      <c r="V382" s="52"/>
      <c r="W382" s="56"/>
      <c r="X382" s="57"/>
      <c r="Y382" s="58"/>
    </row>
    <row r="383" spans="2:25" ht="11.1" customHeight="1" thickBot="1" x14ac:dyDescent="0.3">
      <c r="B383" s="119"/>
      <c r="C383" s="89"/>
      <c r="D383" s="54"/>
      <c r="E383" s="90"/>
      <c r="F383" s="102"/>
      <c r="G383" s="102"/>
      <c r="H383" s="103"/>
      <c r="I383" s="102"/>
      <c r="J383" s="102"/>
      <c r="K383" s="103"/>
      <c r="L383" s="46" t="str">
        <f t="shared" ref="L383" si="170">IF(OR(L381="",L382=""),"",ROUND(L381/L382,4))</f>
        <v/>
      </c>
      <c r="M383" s="47"/>
      <c r="N383" s="48"/>
      <c r="O383" s="32" t="str">
        <f>IF(OR(L381="",L382=""),"",IF(I383=$AE$3,(O381*$AE$6+O382)*L383,IF(I383=$AE$4,(O381*$AE$7+O382)*L383,IF(I383=$AE$5,O381+O382+R383,""))))</f>
        <v/>
      </c>
      <c r="P383" s="33"/>
      <c r="Q383" s="34"/>
      <c r="R383" s="18"/>
      <c r="S383" s="53"/>
      <c r="T383" s="54"/>
      <c r="U383" s="54"/>
      <c r="V383" s="55"/>
      <c r="W383" s="59"/>
      <c r="X383" s="60"/>
      <c r="Y383" s="61"/>
    </row>
    <row r="384" spans="2:25" ht="11.1" customHeight="1" x14ac:dyDescent="0.25">
      <c r="B384" s="120" t="s">
        <v>153</v>
      </c>
      <c r="C384" s="77"/>
      <c r="D384" s="63"/>
      <c r="E384" s="78"/>
      <c r="F384" s="105"/>
      <c r="G384" s="105"/>
      <c r="H384" s="106"/>
      <c r="I384" s="123"/>
      <c r="J384" s="123"/>
      <c r="K384" s="123"/>
      <c r="L384" s="76"/>
      <c r="M384" s="76"/>
      <c r="N384" s="76"/>
      <c r="O384" s="26"/>
      <c r="P384" s="27"/>
      <c r="Q384" s="27"/>
      <c r="R384" s="28"/>
      <c r="S384" s="63"/>
      <c r="T384" s="63"/>
      <c r="U384" s="63"/>
      <c r="V384" s="64"/>
      <c r="W384" s="56" t="str">
        <f>IF(AND(F385&lt;&gt;"",F386&lt;&gt;"",I384&lt;&gt;"",I385&lt;&gt;"",I386&lt;&gt;"",L384&lt;&gt;"",L385&lt;&gt;"",O384&lt;&gt;"",F384&lt;&gt;"",C384&lt;&gt;""),MIN(IF(I386=$AE$3,(F384*F385*F386*1.1*$AE$6+O385)*L386,IF(I386=$AE$4,(F384*F385*F386*1.1*$AE$7+O385)*L386,IF(I386=$AE$5,(F384*F385*F386*1.1+O385)*L386+R386,""))),O386,F384*120000*$AE$6*L386+O385),IF(AND(F385="",F386="",I384="",I385="",I386="",L384="",L385="",O384="",F384="",C384="",O385=""),"","Doplňte prázdná pole"))</f>
        <v/>
      </c>
      <c r="X384" s="57"/>
      <c r="Y384" s="58"/>
    </row>
    <row r="385" spans="2:25" ht="11.1" customHeight="1" thickBot="1" x14ac:dyDescent="0.3">
      <c r="B385" s="121"/>
      <c r="C385" s="79"/>
      <c r="D385" s="65"/>
      <c r="E385" s="80"/>
      <c r="F385" s="108"/>
      <c r="G385" s="108"/>
      <c r="H385" s="109"/>
      <c r="I385" s="65"/>
      <c r="J385" s="65"/>
      <c r="K385" s="65"/>
      <c r="L385" s="62"/>
      <c r="M385" s="62"/>
      <c r="N385" s="62"/>
      <c r="O385" s="29"/>
      <c r="P385" s="30"/>
      <c r="Q385" s="30"/>
      <c r="R385" s="31"/>
      <c r="S385" s="65"/>
      <c r="T385" s="65"/>
      <c r="U385" s="65"/>
      <c r="V385" s="66"/>
      <c r="W385" s="56"/>
      <c r="X385" s="57"/>
      <c r="Y385" s="58"/>
    </row>
    <row r="386" spans="2:25" ht="11.1" customHeight="1" thickBot="1" x14ac:dyDescent="0.3">
      <c r="B386" s="122"/>
      <c r="C386" s="81"/>
      <c r="D386" s="68"/>
      <c r="E386" s="82"/>
      <c r="F386" s="111"/>
      <c r="G386" s="111"/>
      <c r="H386" s="112"/>
      <c r="I386" s="115"/>
      <c r="J386" s="115"/>
      <c r="K386" s="115"/>
      <c r="L386" s="116" t="str">
        <f t="shared" ref="L386" si="171">IF(OR(L384="",L385=""),"",ROUND(L384/L385,4))</f>
        <v/>
      </c>
      <c r="M386" s="116"/>
      <c r="N386" s="46"/>
      <c r="O386" s="32" t="str">
        <f>IF(OR(L384="",L385=""),"",IF(I386=$AE$3,(O384*$AE$6+O385)*L386,IF(I386=$AE$4,(O384*$AE$7+O385)*L386,IF(I386=$AE$5,O384+O385+R386,""))))</f>
        <v/>
      </c>
      <c r="P386" s="33"/>
      <c r="Q386" s="34"/>
      <c r="R386" s="17"/>
      <c r="S386" s="67"/>
      <c r="T386" s="68"/>
      <c r="U386" s="68"/>
      <c r="V386" s="69"/>
      <c r="W386" s="59"/>
      <c r="X386" s="60"/>
      <c r="Y386" s="61"/>
    </row>
    <row r="387" spans="2:25" ht="11.1" customHeight="1" x14ac:dyDescent="0.25">
      <c r="B387" s="117" t="s">
        <v>154</v>
      </c>
      <c r="C387" s="85"/>
      <c r="D387" s="49"/>
      <c r="E387" s="86"/>
      <c r="F387" s="96"/>
      <c r="G387" s="96"/>
      <c r="H387" s="97"/>
      <c r="I387" s="91"/>
      <c r="J387" s="91"/>
      <c r="K387" s="91"/>
      <c r="L387" s="92"/>
      <c r="M387" s="93"/>
      <c r="N387" s="94"/>
      <c r="O387" s="20"/>
      <c r="P387" s="21"/>
      <c r="Q387" s="21"/>
      <c r="R387" s="22"/>
      <c r="S387" s="49"/>
      <c r="T387" s="49"/>
      <c r="U387" s="49"/>
      <c r="V387" s="50"/>
      <c r="W387" s="56" t="str">
        <f>IF(AND(F388&lt;&gt;"",F389&lt;&gt;"",I387&lt;&gt;"",I388&lt;&gt;"",I389&lt;&gt;"",L387&lt;&gt;"",L388&lt;&gt;"",O387&lt;&gt;"",F387&lt;&gt;"",C387&lt;&gt;""),MIN(IF(I389=$AE$3,(F387*F388*F389*1.1*$AE$6+O388)*L389,IF(I389=$AE$4,(F387*F388*F389*1.1*$AE$7+O388)*L389,IF(I389=$AE$5,(F387*F388*F389*1.1+O388)*L389+R389,""))),O389,F387*120000*$AE$6*L389+O388),IF(AND(F388="",F389="",I387="",I388="",I389="",L387="",L388="",O387="",F387="",C387="",O388=""),"","Doplňte prázdná pole"))</f>
        <v/>
      </c>
      <c r="X387" s="57"/>
      <c r="Y387" s="58"/>
    </row>
    <row r="388" spans="2:25" ht="11.1" customHeight="1" thickBot="1" x14ac:dyDescent="0.3">
      <c r="B388" s="118"/>
      <c r="C388" s="87"/>
      <c r="D388" s="51"/>
      <c r="E388" s="88"/>
      <c r="F388" s="99"/>
      <c r="G388" s="99"/>
      <c r="H388" s="100"/>
      <c r="I388" s="51"/>
      <c r="J388" s="51"/>
      <c r="K388" s="51"/>
      <c r="L388" s="70"/>
      <c r="M388" s="71"/>
      <c r="N388" s="72"/>
      <c r="O388" s="23"/>
      <c r="P388" s="24"/>
      <c r="Q388" s="24"/>
      <c r="R388" s="25"/>
      <c r="S388" s="51"/>
      <c r="T388" s="51"/>
      <c r="U388" s="51"/>
      <c r="V388" s="52"/>
      <c r="W388" s="56"/>
      <c r="X388" s="57"/>
      <c r="Y388" s="58"/>
    </row>
    <row r="389" spans="2:25" ht="11.1" customHeight="1" thickBot="1" x14ac:dyDescent="0.3">
      <c r="B389" s="119"/>
      <c r="C389" s="89"/>
      <c r="D389" s="54"/>
      <c r="E389" s="90"/>
      <c r="F389" s="102"/>
      <c r="G389" s="102"/>
      <c r="H389" s="103"/>
      <c r="I389" s="102"/>
      <c r="J389" s="102"/>
      <c r="K389" s="103"/>
      <c r="L389" s="46" t="str">
        <f t="shared" ref="L389" si="172">IF(OR(L387="",L388=""),"",ROUND(L387/L388,4))</f>
        <v/>
      </c>
      <c r="M389" s="47"/>
      <c r="N389" s="48"/>
      <c r="O389" s="32" t="str">
        <f>IF(OR(L387="",L388=""),"",IF(I389=$AE$3,(O387*$AE$6+O388)*L389,IF(I389=$AE$4,(O387*$AE$7+O388)*L389,IF(I389=$AE$5,O387+O388+R389,""))))</f>
        <v/>
      </c>
      <c r="P389" s="33"/>
      <c r="Q389" s="34"/>
      <c r="R389" s="18"/>
      <c r="S389" s="53"/>
      <c r="T389" s="54"/>
      <c r="U389" s="54"/>
      <c r="V389" s="55"/>
      <c r="W389" s="59"/>
      <c r="X389" s="60"/>
      <c r="Y389" s="61"/>
    </row>
    <row r="390" spans="2:25" ht="11.1" customHeight="1" x14ac:dyDescent="0.25">
      <c r="B390" s="120" t="s">
        <v>155</v>
      </c>
      <c r="C390" s="77"/>
      <c r="D390" s="63"/>
      <c r="E390" s="78"/>
      <c r="F390" s="105"/>
      <c r="G390" s="105"/>
      <c r="H390" s="106"/>
      <c r="I390" s="123"/>
      <c r="J390" s="123"/>
      <c r="K390" s="123"/>
      <c r="L390" s="76"/>
      <c r="M390" s="76"/>
      <c r="N390" s="76"/>
      <c r="O390" s="26"/>
      <c r="P390" s="27"/>
      <c r="Q390" s="27"/>
      <c r="R390" s="28"/>
      <c r="S390" s="63"/>
      <c r="T390" s="63"/>
      <c r="U390" s="63"/>
      <c r="V390" s="64"/>
      <c r="W390" s="56" t="str">
        <f>IF(AND(F391&lt;&gt;"",F392&lt;&gt;"",I390&lt;&gt;"",I391&lt;&gt;"",I392&lt;&gt;"",L390&lt;&gt;"",L391&lt;&gt;"",O390&lt;&gt;"",F390&lt;&gt;"",C390&lt;&gt;""),MIN(IF(I392=$AE$3,(F390*F391*F392*1.1*$AE$6+O391)*L392,IF(I392=$AE$4,(F390*F391*F392*1.1*$AE$7+O391)*L392,IF(I392=$AE$5,(F390*F391*F392*1.1+O391)*L392+R392,""))),O392,F390*120000*$AE$6*L392+O391),IF(AND(F391="",F392="",I390="",I391="",I392="",L390="",L391="",O390="",F390="",C390="",O391=""),"","Doplňte prázdná pole"))</f>
        <v/>
      </c>
      <c r="X390" s="57"/>
      <c r="Y390" s="58"/>
    </row>
    <row r="391" spans="2:25" ht="11.1" customHeight="1" thickBot="1" x14ac:dyDescent="0.3">
      <c r="B391" s="121"/>
      <c r="C391" s="79"/>
      <c r="D391" s="65"/>
      <c r="E391" s="80"/>
      <c r="F391" s="108"/>
      <c r="G391" s="108"/>
      <c r="H391" s="109"/>
      <c r="I391" s="65"/>
      <c r="J391" s="65"/>
      <c r="K391" s="65"/>
      <c r="L391" s="62"/>
      <c r="M391" s="62"/>
      <c r="N391" s="62"/>
      <c r="O391" s="29"/>
      <c r="P391" s="30"/>
      <c r="Q391" s="30"/>
      <c r="R391" s="31"/>
      <c r="S391" s="65"/>
      <c r="T391" s="65"/>
      <c r="U391" s="65"/>
      <c r="V391" s="66"/>
      <c r="W391" s="56"/>
      <c r="X391" s="57"/>
      <c r="Y391" s="58"/>
    </row>
    <row r="392" spans="2:25" ht="11.1" customHeight="1" thickBot="1" x14ac:dyDescent="0.3">
      <c r="B392" s="122"/>
      <c r="C392" s="81"/>
      <c r="D392" s="68"/>
      <c r="E392" s="82"/>
      <c r="F392" s="111"/>
      <c r="G392" s="111"/>
      <c r="H392" s="112"/>
      <c r="I392" s="115"/>
      <c r="J392" s="115"/>
      <c r="K392" s="115"/>
      <c r="L392" s="116" t="str">
        <f t="shared" ref="L392" si="173">IF(OR(L390="",L391=""),"",ROUND(L390/L391,4))</f>
        <v/>
      </c>
      <c r="M392" s="116"/>
      <c r="N392" s="46"/>
      <c r="O392" s="32" t="str">
        <f>IF(OR(L390="",L391=""),"",IF(I392=$AE$3,(O390*$AE$6+O391)*L392,IF(I392=$AE$4,(O390*$AE$7+O391)*L392,IF(I392=$AE$5,O390+O391+R392,""))))</f>
        <v/>
      </c>
      <c r="P392" s="33"/>
      <c r="Q392" s="34"/>
      <c r="R392" s="17"/>
      <c r="S392" s="67"/>
      <c r="T392" s="68"/>
      <c r="U392" s="68"/>
      <c r="V392" s="69"/>
      <c r="W392" s="59"/>
      <c r="X392" s="60"/>
      <c r="Y392" s="61"/>
    </row>
    <row r="393" spans="2:25" ht="11.1" customHeight="1" x14ac:dyDescent="0.25">
      <c r="B393" s="117" t="s">
        <v>156</v>
      </c>
      <c r="C393" s="85"/>
      <c r="D393" s="49"/>
      <c r="E393" s="86"/>
      <c r="F393" s="96"/>
      <c r="G393" s="96"/>
      <c r="H393" s="97"/>
      <c r="I393" s="91"/>
      <c r="J393" s="91"/>
      <c r="K393" s="91"/>
      <c r="L393" s="92"/>
      <c r="M393" s="93"/>
      <c r="N393" s="94"/>
      <c r="O393" s="20"/>
      <c r="P393" s="21"/>
      <c r="Q393" s="21"/>
      <c r="R393" s="22"/>
      <c r="S393" s="49"/>
      <c r="T393" s="49"/>
      <c r="U393" s="49"/>
      <c r="V393" s="50"/>
      <c r="W393" s="56" t="str">
        <f>IF(AND(F394&lt;&gt;"",F395&lt;&gt;"",I393&lt;&gt;"",I394&lt;&gt;"",I395&lt;&gt;"",L393&lt;&gt;"",L394&lt;&gt;"",O393&lt;&gt;"",F393&lt;&gt;"",C393&lt;&gt;""),MIN(IF(I395=$AE$3,(F393*F394*F395*1.1*$AE$6+O394)*L395,IF(I395=$AE$4,(F393*F394*F395*1.1*$AE$7+O394)*L395,IF(I395=$AE$5,(F393*F394*F395*1.1+O394)*L395+R395,""))),O395,F393*120000*$AE$6*L395+O394),IF(AND(F394="",F395="",I393="",I394="",I395="",L393="",L394="",O393="",F393="",C393="",O394=""),"","Doplňte prázdná pole"))</f>
        <v/>
      </c>
      <c r="X393" s="57"/>
      <c r="Y393" s="58"/>
    </row>
    <row r="394" spans="2:25" ht="11.1" customHeight="1" thickBot="1" x14ac:dyDescent="0.3">
      <c r="B394" s="118"/>
      <c r="C394" s="87"/>
      <c r="D394" s="51"/>
      <c r="E394" s="88"/>
      <c r="F394" s="99"/>
      <c r="G394" s="99"/>
      <c r="H394" s="100"/>
      <c r="I394" s="51"/>
      <c r="J394" s="51"/>
      <c r="K394" s="51"/>
      <c r="L394" s="70"/>
      <c r="M394" s="71"/>
      <c r="N394" s="72"/>
      <c r="O394" s="23"/>
      <c r="P394" s="24"/>
      <c r="Q394" s="24"/>
      <c r="R394" s="25"/>
      <c r="S394" s="51"/>
      <c r="T394" s="51"/>
      <c r="U394" s="51"/>
      <c r="V394" s="52"/>
      <c r="W394" s="56"/>
      <c r="X394" s="57"/>
      <c r="Y394" s="58"/>
    </row>
    <row r="395" spans="2:25" ht="11.1" customHeight="1" thickBot="1" x14ac:dyDescent="0.3">
      <c r="B395" s="119"/>
      <c r="C395" s="89"/>
      <c r="D395" s="54"/>
      <c r="E395" s="90"/>
      <c r="F395" s="102"/>
      <c r="G395" s="102"/>
      <c r="H395" s="103"/>
      <c r="I395" s="102"/>
      <c r="J395" s="102"/>
      <c r="K395" s="103"/>
      <c r="L395" s="46" t="str">
        <f t="shared" ref="L395" si="174">IF(OR(L393="",L394=""),"",ROUND(L393/L394,4))</f>
        <v/>
      </c>
      <c r="M395" s="47"/>
      <c r="N395" s="48"/>
      <c r="O395" s="32" t="str">
        <f>IF(OR(L393="",L394=""),"",IF(I395=$AE$3,(O393*$AE$6+O394)*L395,IF(I395=$AE$4,(O393*$AE$7+O394)*L395,IF(I395=$AE$5,O393+O394+R395,""))))</f>
        <v/>
      </c>
      <c r="P395" s="33"/>
      <c r="Q395" s="34"/>
      <c r="R395" s="18"/>
      <c r="S395" s="53"/>
      <c r="T395" s="54"/>
      <c r="U395" s="54"/>
      <c r="V395" s="55"/>
      <c r="W395" s="59"/>
      <c r="X395" s="60"/>
      <c r="Y395" s="61"/>
    </row>
    <row r="396" spans="2:25" ht="11.1" customHeight="1" x14ac:dyDescent="0.25">
      <c r="B396" s="120" t="s">
        <v>157</v>
      </c>
      <c r="C396" s="77"/>
      <c r="D396" s="63"/>
      <c r="E396" s="78"/>
      <c r="F396" s="105"/>
      <c r="G396" s="105"/>
      <c r="H396" s="106"/>
      <c r="I396" s="123"/>
      <c r="J396" s="123"/>
      <c r="K396" s="123"/>
      <c r="L396" s="76"/>
      <c r="M396" s="76"/>
      <c r="N396" s="76"/>
      <c r="O396" s="26"/>
      <c r="P396" s="27"/>
      <c r="Q396" s="27"/>
      <c r="R396" s="28"/>
      <c r="S396" s="63"/>
      <c r="T396" s="63"/>
      <c r="U396" s="63"/>
      <c r="V396" s="64"/>
      <c r="W396" s="56" t="str">
        <f>IF(AND(F397&lt;&gt;"",F398&lt;&gt;"",I396&lt;&gt;"",I397&lt;&gt;"",I398&lt;&gt;"",L396&lt;&gt;"",L397&lt;&gt;"",O396&lt;&gt;"",F396&lt;&gt;"",C396&lt;&gt;""),MIN(IF(I398=$AE$3,(F396*F397*F398*1.1*$AE$6+O397)*L398,IF(I398=$AE$4,(F396*F397*F398*1.1*$AE$7+O397)*L398,IF(I398=$AE$5,(F396*F397*F398*1.1+O397)*L398+R398,""))),O398,F396*120000*$AE$6*L398+O397),IF(AND(F397="",F398="",I396="",I397="",I398="",L396="",L397="",O396="",F396="",C396="",O397=""),"","Doplňte prázdná pole"))</f>
        <v/>
      </c>
      <c r="X396" s="57"/>
      <c r="Y396" s="58"/>
    </row>
    <row r="397" spans="2:25" ht="11.1" customHeight="1" thickBot="1" x14ac:dyDescent="0.3">
      <c r="B397" s="121"/>
      <c r="C397" s="79"/>
      <c r="D397" s="65"/>
      <c r="E397" s="80"/>
      <c r="F397" s="108"/>
      <c r="G397" s="108"/>
      <c r="H397" s="109"/>
      <c r="I397" s="65"/>
      <c r="J397" s="65"/>
      <c r="K397" s="65"/>
      <c r="L397" s="62"/>
      <c r="M397" s="62"/>
      <c r="N397" s="62"/>
      <c r="O397" s="29"/>
      <c r="P397" s="30"/>
      <c r="Q397" s="30"/>
      <c r="R397" s="31"/>
      <c r="S397" s="65"/>
      <c r="T397" s="65"/>
      <c r="U397" s="65"/>
      <c r="V397" s="66"/>
      <c r="W397" s="56"/>
      <c r="X397" s="57"/>
      <c r="Y397" s="58"/>
    </row>
    <row r="398" spans="2:25" ht="11.1" customHeight="1" thickBot="1" x14ac:dyDescent="0.3">
      <c r="B398" s="122"/>
      <c r="C398" s="81"/>
      <c r="D398" s="68"/>
      <c r="E398" s="82"/>
      <c r="F398" s="111"/>
      <c r="G398" s="111"/>
      <c r="H398" s="112"/>
      <c r="I398" s="115"/>
      <c r="J398" s="115"/>
      <c r="K398" s="115"/>
      <c r="L398" s="116" t="str">
        <f t="shared" ref="L398" si="175">IF(OR(L396="",L397=""),"",ROUND(L396/L397,4))</f>
        <v/>
      </c>
      <c r="M398" s="116"/>
      <c r="N398" s="46"/>
      <c r="O398" s="32" t="str">
        <f>IF(OR(L396="",L397=""),"",IF(I398=$AE$3,(O396*$AE$6+O397)*L398,IF(I398=$AE$4,(O396*$AE$7+O397)*L398,IF(I398=$AE$5,O396+O397+R398,""))))</f>
        <v/>
      </c>
      <c r="P398" s="33"/>
      <c r="Q398" s="34"/>
      <c r="R398" s="17"/>
      <c r="S398" s="67"/>
      <c r="T398" s="68"/>
      <c r="U398" s="68"/>
      <c r="V398" s="69"/>
      <c r="W398" s="59"/>
      <c r="X398" s="60"/>
      <c r="Y398" s="61"/>
    </row>
    <row r="399" spans="2:25" ht="11.1" customHeight="1" x14ac:dyDescent="0.25">
      <c r="B399" s="117" t="s">
        <v>158</v>
      </c>
      <c r="C399" s="85"/>
      <c r="D399" s="49"/>
      <c r="E399" s="86"/>
      <c r="F399" s="96"/>
      <c r="G399" s="96"/>
      <c r="H399" s="97"/>
      <c r="I399" s="91"/>
      <c r="J399" s="91"/>
      <c r="K399" s="91"/>
      <c r="L399" s="92"/>
      <c r="M399" s="93"/>
      <c r="N399" s="94"/>
      <c r="O399" s="20"/>
      <c r="P399" s="21"/>
      <c r="Q399" s="21"/>
      <c r="R399" s="22"/>
      <c r="S399" s="49"/>
      <c r="T399" s="49"/>
      <c r="U399" s="49"/>
      <c r="V399" s="50"/>
      <c r="W399" s="56" t="str">
        <f>IF(AND(F400&lt;&gt;"",F401&lt;&gt;"",I399&lt;&gt;"",I400&lt;&gt;"",I401&lt;&gt;"",L399&lt;&gt;"",L400&lt;&gt;"",O399&lt;&gt;"",F399&lt;&gt;"",C399&lt;&gt;""),MIN(IF(I401=$AE$3,(F399*F400*F401*1.1*$AE$6+O400)*L401,IF(I401=$AE$4,(F399*F400*F401*1.1*$AE$7+O400)*L401,IF(I401=$AE$5,(F399*F400*F401*1.1+O400)*L401+R401,""))),O401,F399*120000*$AE$6*L401+O400),IF(AND(F400="",F401="",I399="",I400="",I401="",L399="",L400="",O399="",F399="",C399="",O400=""),"","Doplňte prázdná pole"))</f>
        <v/>
      </c>
      <c r="X399" s="57"/>
      <c r="Y399" s="58"/>
    </row>
    <row r="400" spans="2:25" ht="11.1" customHeight="1" thickBot="1" x14ac:dyDescent="0.3">
      <c r="B400" s="118"/>
      <c r="C400" s="87"/>
      <c r="D400" s="51"/>
      <c r="E400" s="88"/>
      <c r="F400" s="99"/>
      <c r="G400" s="99"/>
      <c r="H400" s="100"/>
      <c r="I400" s="51"/>
      <c r="J400" s="51"/>
      <c r="K400" s="51"/>
      <c r="L400" s="70"/>
      <c r="M400" s="71"/>
      <c r="N400" s="72"/>
      <c r="O400" s="23"/>
      <c r="P400" s="24"/>
      <c r="Q400" s="24"/>
      <c r="R400" s="25"/>
      <c r="S400" s="51"/>
      <c r="T400" s="51"/>
      <c r="U400" s="51"/>
      <c r="V400" s="52"/>
      <c r="W400" s="56"/>
      <c r="X400" s="57"/>
      <c r="Y400" s="58"/>
    </row>
    <row r="401" spans="2:25" ht="11.1" customHeight="1" thickBot="1" x14ac:dyDescent="0.3">
      <c r="B401" s="119"/>
      <c r="C401" s="89"/>
      <c r="D401" s="54"/>
      <c r="E401" s="90"/>
      <c r="F401" s="102"/>
      <c r="G401" s="102"/>
      <c r="H401" s="103"/>
      <c r="I401" s="102"/>
      <c r="J401" s="102"/>
      <c r="K401" s="103"/>
      <c r="L401" s="46" t="str">
        <f t="shared" ref="L401" si="176">IF(OR(L399="",L400=""),"",ROUND(L399/L400,4))</f>
        <v/>
      </c>
      <c r="M401" s="47"/>
      <c r="N401" s="48"/>
      <c r="O401" s="32" t="str">
        <f>IF(OR(L399="",L400=""),"",IF(I401=$AE$3,(O399*$AE$6+O400)*L401,IF(I401=$AE$4,(O399*$AE$7+O400)*L401,IF(I401=$AE$5,O399+O400+R401,""))))</f>
        <v/>
      </c>
      <c r="P401" s="33"/>
      <c r="Q401" s="34"/>
      <c r="R401" s="18"/>
      <c r="S401" s="53"/>
      <c r="T401" s="54"/>
      <c r="U401" s="54"/>
      <c r="V401" s="55"/>
      <c r="W401" s="59"/>
      <c r="X401" s="60"/>
      <c r="Y401" s="61"/>
    </row>
    <row r="402" spans="2:25" ht="11.1" customHeight="1" x14ac:dyDescent="0.25">
      <c r="B402" s="120" t="s">
        <v>159</v>
      </c>
      <c r="C402" s="77"/>
      <c r="D402" s="63"/>
      <c r="E402" s="78"/>
      <c r="F402" s="105"/>
      <c r="G402" s="105"/>
      <c r="H402" s="106"/>
      <c r="I402" s="123"/>
      <c r="J402" s="123"/>
      <c r="K402" s="123"/>
      <c r="L402" s="76"/>
      <c r="M402" s="76"/>
      <c r="N402" s="76"/>
      <c r="O402" s="26"/>
      <c r="P402" s="27"/>
      <c r="Q402" s="27"/>
      <c r="R402" s="28"/>
      <c r="S402" s="63"/>
      <c r="T402" s="63"/>
      <c r="U402" s="63"/>
      <c r="V402" s="64"/>
      <c r="W402" s="56" t="str">
        <f>IF(AND(F403&lt;&gt;"",F404&lt;&gt;"",I402&lt;&gt;"",I403&lt;&gt;"",I404&lt;&gt;"",L402&lt;&gt;"",L403&lt;&gt;"",O402&lt;&gt;"",F402&lt;&gt;"",C402&lt;&gt;""),MIN(IF(I404=$AE$3,(F402*F403*F404*1.1*$AE$6+O403)*L404,IF(I404=$AE$4,(F402*F403*F404*1.1*$AE$7+O403)*L404,IF(I404=$AE$5,(F402*F403*F404*1.1+O403)*L404+R404,""))),O404,F402*120000*$AE$6*L404+O403),IF(AND(F403="",F404="",I402="",I403="",I404="",L402="",L403="",O402="",F402="",C402="",O403=""),"","Doplňte prázdná pole"))</f>
        <v/>
      </c>
      <c r="X402" s="57"/>
      <c r="Y402" s="58"/>
    </row>
    <row r="403" spans="2:25" ht="11.1" customHeight="1" thickBot="1" x14ac:dyDescent="0.3">
      <c r="B403" s="121"/>
      <c r="C403" s="79"/>
      <c r="D403" s="65"/>
      <c r="E403" s="80"/>
      <c r="F403" s="108"/>
      <c r="G403" s="108"/>
      <c r="H403" s="109"/>
      <c r="I403" s="65"/>
      <c r="J403" s="65"/>
      <c r="K403" s="65"/>
      <c r="L403" s="62"/>
      <c r="M403" s="62"/>
      <c r="N403" s="62"/>
      <c r="O403" s="29"/>
      <c r="P403" s="30"/>
      <c r="Q403" s="30"/>
      <c r="R403" s="31"/>
      <c r="S403" s="65"/>
      <c r="T403" s="65"/>
      <c r="U403" s="65"/>
      <c r="V403" s="66"/>
      <c r="W403" s="56"/>
      <c r="X403" s="57"/>
      <c r="Y403" s="58"/>
    </row>
    <row r="404" spans="2:25" ht="11.1" customHeight="1" thickBot="1" x14ac:dyDescent="0.3">
      <c r="B404" s="122"/>
      <c r="C404" s="81"/>
      <c r="D404" s="68"/>
      <c r="E404" s="82"/>
      <c r="F404" s="111"/>
      <c r="G404" s="111"/>
      <c r="H404" s="112"/>
      <c r="I404" s="115"/>
      <c r="J404" s="115"/>
      <c r="K404" s="115"/>
      <c r="L404" s="116" t="str">
        <f t="shared" ref="L404" si="177">IF(OR(L402="",L403=""),"",ROUND(L402/L403,4))</f>
        <v/>
      </c>
      <c r="M404" s="116"/>
      <c r="N404" s="46"/>
      <c r="O404" s="32" t="str">
        <f>IF(OR(L402="",L403=""),"",IF(I404=$AE$3,(O402*$AE$6+O403)*L404,IF(I404=$AE$4,(O402*$AE$7+O403)*L404,IF(I404=$AE$5,O402+O403+R404,""))))</f>
        <v/>
      </c>
      <c r="P404" s="33"/>
      <c r="Q404" s="34"/>
      <c r="R404" s="17"/>
      <c r="S404" s="67"/>
      <c r="T404" s="68"/>
      <c r="U404" s="68"/>
      <c r="V404" s="69"/>
      <c r="W404" s="59"/>
      <c r="X404" s="60"/>
      <c r="Y404" s="61"/>
    </row>
    <row r="405" spans="2:25" ht="11.1" customHeight="1" x14ac:dyDescent="0.25">
      <c r="B405" s="117" t="s">
        <v>160</v>
      </c>
      <c r="C405" s="85"/>
      <c r="D405" s="49"/>
      <c r="E405" s="86"/>
      <c r="F405" s="96"/>
      <c r="G405" s="96"/>
      <c r="H405" s="97"/>
      <c r="I405" s="91"/>
      <c r="J405" s="91"/>
      <c r="K405" s="91"/>
      <c r="L405" s="92"/>
      <c r="M405" s="93"/>
      <c r="N405" s="94"/>
      <c r="O405" s="20"/>
      <c r="P405" s="21"/>
      <c r="Q405" s="21"/>
      <c r="R405" s="22"/>
      <c r="S405" s="49"/>
      <c r="T405" s="49"/>
      <c r="U405" s="49"/>
      <c r="V405" s="50"/>
      <c r="W405" s="56" t="str">
        <f>IF(AND(F406&lt;&gt;"",F407&lt;&gt;"",I405&lt;&gt;"",I406&lt;&gt;"",I407&lt;&gt;"",L405&lt;&gt;"",L406&lt;&gt;"",O405&lt;&gt;"",F405&lt;&gt;"",C405&lt;&gt;""),MIN(IF(I407=$AE$3,(F405*F406*F407*1.1*$AE$6+O406)*L407,IF(I407=$AE$4,(F405*F406*F407*1.1*$AE$7+O406)*L407,IF(I407=$AE$5,(F405*F406*F407*1.1+O406)*L407+R407,""))),O407,F405*120000*$AE$6*L407+O406),IF(AND(F406="",F407="",I405="",I406="",I407="",L405="",L406="",O405="",F405="",C405="",O406=""),"","Doplňte prázdná pole"))</f>
        <v/>
      </c>
      <c r="X405" s="57"/>
      <c r="Y405" s="58"/>
    </row>
    <row r="406" spans="2:25" ht="11.1" customHeight="1" thickBot="1" x14ac:dyDescent="0.3">
      <c r="B406" s="118"/>
      <c r="C406" s="87"/>
      <c r="D406" s="51"/>
      <c r="E406" s="88"/>
      <c r="F406" s="99"/>
      <c r="G406" s="99"/>
      <c r="H406" s="100"/>
      <c r="I406" s="51"/>
      <c r="J406" s="51"/>
      <c r="K406" s="51"/>
      <c r="L406" s="70"/>
      <c r="M406" s="71"/>
      <c r="N406" s="72"/>
      <c r="O406" s="23"/>
      <c r="P406" s="24"/>
      <c r="Q406" s="24"/>
      <c r="R406" s="25"/>
      <c r="S406" s="51"/>
      <c r="T406" s="51"/>
      <c r="U406" s="51"/>
      <c r="V406" s="52"/>
      <c r="W406" s="56"/>
      <c r="X406" s="57"/>
      <c r="Y406" s="58"/>
    </row>
    <row r="407" spans="2:25" ht="11.1" customHeight="1" thickBot="1" x14ac:dyDescent="0.3">
      <c r="B407" s="119"/>
      <c r="C407" s="89"/>
      <c r="D407" s="54"/>
      <c r="E407" s="90"/>
      <c r="F407" s="102"/>
      <c r="G407" s="102"/>
      <c r="H407" s="103"/>
      <c r="I407" s="102"/>
      <c r="J407" s="102"/>
      <c r="K407" s="103"/>
      <c r="L407" s="46" t="str">
        <f t="shared" ref="L407" si="178">IF(OR(L405="",L406=""),"",ROUND(L405/L406,4))</f>
        <v/>
      </c>
      <c r="M407" s="47"/>
      <c r="N407" s="48"/>
      <c r="O407" s="32" t="str">
        <f>IF(OR(L405="",L406=""),"",IF(I407=$AE$3,(O405*$AE$6+O406)*L407,IF(I407=$AE$4,(O405*$AE$7+O406)*L407,IF(I407=$AE$5,O405+O406+R407,""))))</f>
        <v/>
      </c>
      <c r="P407" s="33"/>
      <c r="Q407" s="34"/>
      <c r="R407" s="18"/>
      <c r="S407" s="53"/>
      <c r="T407" s="54"/>
      <c r="U407" s="54"/>
      <c r="V407" s="55"/>
      <c r="W407" s="59"/>
      <c r="X407" s="60"/>
      <c r="Y407" s="61"/>
    </row>
    <row r="408" spans="2:25" ht="11.1" customHeight="1" x14ac:dyDescent="0.25">
      <c r="B408" s="120" t="s">
        <v>161</v>
      </c>
      <c r="C408" s="77"/>
      <c r="D408" s="63"/>
      <c r="E408" s="78"/>
      <c r="F408" s="105"/>
      <c r="G408" s="105"/>
      <c r="H408" s="106"/>
      <c r="I408" s="123"/>
      <c r="J408" s="123"/>
      <c r="K408" s="123"/>
      <c r="L408" s="76"/>
      <c r="M408" s="76"/>
      <c r="N408" s="76"/>
      <c r="O408" s="26"/>
      <c r="P408" s="27"/>
      <c r="Q408" s="27"/>
      <c r="R408" s="28"/>
      <c r="S408" s="63"/>
      <c r="T408" s="63"/>
      <c r="U408" s="63"/>
      <c r="V408" s="64"/>
      <c r="W408" s="56" t="str">
        <f>IF(AND(F409&lt;&gt;"",F410&lt;&gt;"",I408&lt;&gt;"",I409&lt;&gt;"",I410&lt;&gt;"",L408&lt;&gt;"",L409&lt;&gt;"",O408&lt;&gt;"",F408&lt;&gt;"",C408&lt;&gt;""),MIN(IF(I410=$AE$3,(F408*F409*F410*1.1*$AE$6+O409)*L410,IF(I410=$AE$4,(F408*F409*F410*1.1*$AE$7+O409)*L410,IF(I410=$AE$5,(F408*F409*F410*1.1+O409)*L410+R410,""))),O410,F408*120000*$AE$6*L410+O409),IF(AND(F409="",F410="",I408="",I409="",I410="",L408="",L409="",O408="",F408="",C408="",O409=""),"","Doplňte prázdná pole"))</f>
        <v/>
      </c>
      <c r="X408" s="57"/>
      <c r="Y408" s="58"/>
    </row>
    <row r="409" spans="2:25" ht="11.1" customHeight="1" thickBot="1" x14ac:dyDescent="0.3">
      <c r="B409" s="121"/>
      <c r="C409" s="79"/>
      <c r="D409" s="65"/>
      <c r="E409" s="80"/>
      <c r="F409" s="108"/>
      <c r="G409" s="108"/>
      <c r="H409" s="109"/>
      <c r="I409" s="65"/>
      <c r="J409" s="65"/>
      <c r="K409" s="65"/>
      <c r="L409" s="62"/>
      <c r="M409" s="62"/>
      <c r="N409" s="62"/>
      <c r="O409" s="29"/>
      <c r="P409" s="30"/>
      <c r="Q409" s="30"/>
      <c r="R409" s="31"/>
      <c r="S409" s="65"/>
      <c r="T409" s="65"/>
      <c r="U409" s="65"/>
      <c r="V409" s="66"/>
      <c r="W409" s="56"/>
      <c r="X409" s="57"/>
      <c r="Y409" s="58"/>
    </row>
    <row r="410" spans="2:25" ht="11.1" customHeight="1" thickBot="1" x14ac:dyDescent="0.3">
      <c r="B410" s="122"/>
      <c r="C410" s="81"/>
      <c r="D410" s="68"/>
      <c r="E410" s="82"/>
      <c r="F410" s="111"/>
      <c r="G410" s="111"/>
      <c r="H410" s="112"/>
      <c r="I410" s="115"/>
      <c r="J410" s="115"/>
      <c r="K410" s="115"/>
      <c r="L410" s="116" t="str">
        <f t="shared" ref="L410" si="179">IF(OR(L408="",L409=""),"",ROUND(L408/L409,4))</f>
        <v/>
      </c>
      <c r="M410" s="116"/>
      <c r="N410" s="46"/>
      <c r="O410" s="32" t="str">
        <f>IF(OR(L408="",L409=""),"",IF(I410=$AE$3,(O408*$AE$6+O409)*L410,IF(I410=$AE$4,(O408*$AE$7+O409)*L410,IF(I410=$AE$5,O408+O409+R410,""))))</f>
        <v/>
      </c>
      <c r="P410" s="33"/>
      <c r="Q410" s="34"/>
      <c r="R410" s="17"/>
      <c r="S410" s="67"/>
      <c r="T410" s="68"/>
      <c r="U410" s="68"/>
      <c r="V410" s="69"/>
      <c r="W410" s="59"/>
      <c r="X410" s="60"/>
      <c r="Y410" s="61"/>
    </row>
    <row r="411" spans="2:25" ht="11.1" customHeight="1" x14ac:dyDescent="0.25">
      <c r="B411" s="117" t="s">
        <v>162</v>
      </c>
      <c r="C411" s="85"/>
      <c r="D411" s="49"/>
      <c r="E411" s="86"/>
      <c r="F411" s="96"/>
      <c r="G411" s="96"/>
      <c r="H411" s="97"/>
      <c r="I411" s="91"/>
      <c r="J411" s="91"/>
      <c r="K411" s="91"/>
      <c r="L411" s="92"/>
      <c r="M411" s="93"/>
      <c r="N411" s="94"/>
      <c r="O411" s="20"/>
      <c r="P411" s="21"/>
      <c r="Q411" s="21"/>
      <c r="R411" s="22"/>
      <c r="S411" s="49"/>
      <c r="T411" s="49"/>
      <c r="U411" s="49"/>
      <c r="V411" s="50"/>
      <c r="W411" s="56" t="str">
        <f>IF(AND(F412&lt;&gt;"",F413&lt;&gt;"",I411&lt;&gt;"",I412&lt;&gt;"",I413&lt;&gt;"",L411&lt;&gt;"",L412&lt;&gt;"",O411&lt;&gt;"",F411&lt;&gt;"",C411&lt;&gt;""),MIN(IF(I413=$AE$3,(F411*F412*F413*1.1*$AE$6+O412)*L413,IF(I413=$AE$4,(F411*F412*F413*1.1*$AE$7+O412)*L413,IF(I413=$AE$5,(F411*F412*F413*1.1+O412)*L413+R413,""))),O413,F411*120000*$AE$6*L413+O412),IF(AND(F412="",F413="",I411="",I412="",I413="",L411="",L412="",O411="",F411="",C411="",O412=""),"","Doplňte prázdná pole"))</f>
        <v/>
      </c>
      <c r="X411" s="57"/>
      <c r="Y411" s="58"/>
    </row>
    <row r="412" spans="2:25" ht="11.1" customHeight="1" thickBot="1" x14ac:dyDescent="0.3">
      <c r="B412" s="118"/>
      <c r="C412" s="87"/>
      <c r="D412" s="51"/>
      <c r="E412" s="88"/>
      <c r="F412" s="99"/>
      <c r="G412" s="99"/>
      <c r="H412" s="100"/>
      <c r="I412" s="51"/>
      <c r="J412" s="51"/>
      <c r="K412" s="51"/>
      <c r="L412" s="70"/>
      <c r="M412" s="71"/>
      <c r="N412" s="72"/>
      <c r="O412" s="23"/>
      <c r="P412" s="24"/>
      <c r="Q412" s="24"/>
      <c r="R412" s="25"/>
      <c r="S412" s="51"/>
      <c r="T412" s="51"/>
      <c r="U412" s="51"/>
      <c r="V412" s="52"/>
      <c r="W412" s="56"/>
      <c r="X412" s="57"/>
      <c r="Y412" s="58"/>
    </row>
    <row r="413" spans="2:25" ht="11.1" customHeight="1" thickBot="1" x14ac:dyDescent="0.3">
      <c r="B413" s="119"/>
      <c r="C413" s="89"/>
      <c r="D413" s="54"/>
      <c r="E413" s="90"/>
      <c r="F413" s="102"/>
      <c r="G413" s="102"/>
      <c r="H413" s="103"/>
      <c r="I413" s="102"/>
      <c r="J413" s="102"/>
      <c r="K413" s="103"/>
      <c r="L413" s="46" t="str">
        <f t="shared" ref="L413" si="180">IF(OR(L411="",L412=""),"",ROUND(L411/L412,4))</f>
        <v/>
      </c>
      <c r="M413" s="47"/>
      <c r="N413" s="48"/>
      <c r="O413" s="32" t="str">
        <f>IF(OR(L411="",L412=""),"",IF(I413=$AE$3,(O411*$AE$6+O412)*L413,IF(I413=$AE$4,(O411*$AE$7+O412)*L413,IF(I413=$AE$5,O411+O412+R413,""))))</f>
        <v/>
      </c>
      <c r="P413" s="33"/>
      <c r="Q413" s="34"/>
      <c r="R413" s="18"/>
      <c r="S413" s="53"/>
      <c r="T413" s="54"/>
      <c r="U413" s="54"/>
      <c r="V413" s="55"/>
      <c r="W413" s="59"/>
      <c r="X413" s="60"/>
      <c r="Y413" s="61"/>
    </row>
    <row r="414" spans="2:25" ht="11.1" customHeight="1" x14ac:dyDescent="0.25">
      <c r="B414" s="120" t="s">
        <v>163</v>
      </c>
      <c r="C414" s="77"/>
      <c r="D414" s="63"/>
      <c r="E414" s="78"/>
      <c r="F414" s="105"/>
      <c r="G414" s="105"/>
      <c r="H414" s="106"/>
      <c r="I414" s="123"/>
      <c r="J414" s="123"/>
      <c r="K414" s="123"/>
      <c r="L414" s="76"/>
      <c r="M414" s="76"/>
      <c r="N414" s="76"/>
      <c r="O414" s="26"/>
      <c r="P414" s="27"/>
      <c r="Q414" s="27"/>
      <c r="R414" s="28"/>
      <c r="S414" s="63"/>
      <c r="T414" s="63"/>
      <c r="U414" s="63"/>
      <c r="V414" s="64"/>
      <c r="W414" s="56" t="str">
        <f>IF(AND(F415&lt;&gt;"",F416&lt;&gt;"",I414&lt;&gt;"",I415&lt;&gt;"",I416&lt;&gt;"",L414&lt;&gt;"",L415&lt;&gt;"",O414&lt;&gt;"",F414&lt;&gt;"",C414&lt;&gt;""),MIN(IF(I416=$AE$3,(F414*F415*F416*1.1*$AE$6+O415)*L416,IF(I416=$AE$4,(F414*F415*F416*1.1*$AE$7+O415)*L416,IF(I416=$AE$5,(F414*F415*F416*1.1+O415)*L416+R416,""))),O416,F414*120000*$AE$6*L416+O415),IF(AND(F415="",F416="",I414="",I415="",I416="",L414="",L415="",O414="",F414="",C414="",O415=""),"","Doplňte prázdná pole"))</f>
        <v/>
      </c>
      <c r="X414" s="57"/>
      <c r="Y414" s="58"/>
    </row>
    <row r="415" spans="2:25" ht="11.1" customHeight="1" thickBot="1" x14ac:dyDescent="0.3">
      <c r="B415" s="121"/>
      <c r="C415" s="79"/>
      <c r="D415" s="65"/>
      <c r="E415" s="80"/>
      <c r="F415" s="108"/>
      <c r="G415" s="108"/>
      <c r="H415" s="109"/>
      <c r="I415" s="65"/>
      <c r="J415" s="65"/>
      <c r="K415" s="65"/>
      <c r="L415" s="62"/>
      <c r="M415" s="62"/>
      <c r="N415" s="62"/>
      <c r="O415" s="29"/>
      <c r="P415" s="30"/>
      <c r="Q415" s="30"/>
      <c r="R415" s="31"/>
      <c r="S415" s="65"/>
      <c r="T415" s="65"/>
      <c r="U415" s="65"/>
      <c r="V415" s="66"/>
      <c r="W415" s="56"/>
      <c r="X415" s="57"/>
      <c r="Y415" s="58"/>
    </row>
    <row r="416" spans="2:25" ht="11.1" customHeight="1" thickBot="1" x14ac:dyDescent="0.3">
      <c r="B416" s="122"/>
      <c r="C416" s="81"/>
      <c r="D416" s="68"/>
      <c r="E416" s="82"/>
      <c r="F416" s="111"/>
      <c r="G416" s="111"/>
      <c r="H416" s="112"/>
      <c r="I416" s="115"/>
      <c r="J416" s="115"/>
      <c r="K416" s="115"/>
      <c r="L416" s="116" t="str">
        <f t="shared" ref="L416" si="181">IF(OR(L414="",L415=""),"",ROUND(L414/L415,4))</f>
        <v/>
      </c>
      <c r="M416" s="116"/>
      <c r="N416" s="46"/>
      <c r="O416" s="32" t="str">
        <f>IF(OR(L414="",L415=""),"",IF(I416=$AE$3,(O414*$AE$6+O415)*L416,IF(I416=$AE$4,(O414*$AE$7+O415)*L416,IF(I416=$AE$5,O414+O415+R416,""))))</f>
        <v/>
      </c>
      <c r="P416" s="33"/>
      <c r="Q416" s="34"/>
      <c r="R416" s="17"/>
      <c r="S416" s="67"/>
      <c r="T416" s="68"/>
      <c r="U416" s="68"/>
      <c r="V416" s="69"/>
      <c r="W416" s="59"/>
      <c r="X416" s="60"/>
      <c r="Y416" s="61"/>
    </row>
    <row r="417" spans="2:25" ht="11.1" customHeight="1" x14ac:dyDescent="0.25">
      <c r="B417" s="117" t="s">
        <v>164</v>
      </c>
      <c r="C417" s="85"/>
      <c r="D417" s="49"/>
      <c r="E417" s="86"/>
      <c r="F417" s="96"/>
      <c r="G417" s="96"/>
      <c r="H417" s="97"/>
      <c r="I417" s="91"/>
      <c r="J417" s="91"/>
      <c r="K417" s="91"/>
      <c r="L417" s="92"/>
      <c r="M417" s="93"/>
      <c r="N417" s="94"/>
      <c r="O417" s="20"/>
      <c r="P417" s="21"/>
      <c r="Q417" s="21"/>
      <c r="R417" s="22"/>
      <c r="S417" s="49"/>
      <c r="T417" s="49"/>
      <c r="U417" s="49"/>
      <c r="V417" s="50"/>
      <c r="W417" s="56" t="str">
        <f>IF(AND(F418&lt;&gt;"",F419&lt;&gt;"",I417&lt;&gt;"",I418&lt;&gt;"",I419&lt;&gt;"",L417&lt;&gt;"",L418&lt;&gt;"",O417&lt;&gt;"",F417&lt;&gt;"",C417&lt;&gt;""),MIN(IF(I419=$AE$3,(F417*F418*F419*1.1*$AE$6+O418)*L419,IF(I419=$AE$4,(F417*F418*F419*1.1*$AE$7+O418)*L419,IF(I419=$AE$5,(F417*F418*F419*1.1+O418)*L419+R419,""))),O419,F417*120000*$AE$6*L419+O418),IF(AND(F418="",F419="",I417="",I418="",I419="",L417="",L418="",O417="",F417="",C417="",O418=""),"","Doplňte prázdná pole"))</f>
        <v/>
      </c>
      <c r="X417" s="57"/>
      <c r="Y417" s="58"/>
    </row>
    <row r="418" spans="2:25" ht="11.1" customHeight="1" thickBot="1" x14ac:dyDescent="0.3">
      <c r="B418" s="118"/>
      <c r="C418" s="87"/>
      <c r="D418" s="51"/>
      <c r="E418" s="88"/>
      <c r="F418" s="99"/>
      <c r="G418" s="99"/>
      <c r="H418" s="100"/>
      <c r="I418" s="51"/>
      <c r="J418" s="51"/>
      <c r="K418" s="51"/>
      <c r="L418" s="70"/>
      <c r="M418" s="71"/>
      <c r="N418" s="72"/>
      <c r="O418" s="23"/>
      <c r="P418" s="24"/>
      <c r="Q418" s="24"/>
      <c r="R418" s="25"/>
      <c r="S418" s="51"/>
      <c r="T418" s="51"/>
      <c r="U418" s="51"/>
      <c r="V418" s="52"/>
      <c r="W418" s="56"/>
      <c r="X418" s="57"/>
      <c r="Y418" s="58"/>
    </row>
    <row r="419" spans="2:25" ht="11.1" customHeight="1" thickBot="1" x14ac:dyDescent="0.3">
      <c r="B419" s="119"/>
      <c r="C419" s="89"/>
      <c r="D419" s="54"/>
      <c r="E419" s="90"/>
      <c r="F419" s="102"/>
      <c r="G419" s="102"/>
      <c r="H419" s="103"/>
      <c r="I419" s="102"/>
      <c r="J419" s="102"/>
      <c r="K419" s="103"/>
      <c r="L419" s="46" t="str">
        <f t="shared" ref="L419" si="182">IF(OR(L417="",L418=""),"",ROUND(L417/L418,4))</f>
        <v/>
      </c>
      <c r="M419" s="47"/>
      <c r="N419" s="48"/>
      <c r="O419" s="32" t="str">
        <f>IF(OR(L417="",L418=""),"",IF(I419=$AE$3,(O417*$AE$6+O418)*L419,IF(I419=$AE$4,(O417*$AE$7+O418)*L419,IF(I419=$AE$5,O417+O418+R419,""))))</f>
        <v/>
      </c>
      <c r="P419" s="33"/>
      <c r="Q419" s="34"/>
      <c r="R419" s="18"/>
      <c r="S419" s="53"/>
      <c r="T419" s="54"/>
      <c r="U419" s="54"/>
      <c r="V419" s="55"/>
      <c r="W419" s="59"/>
      <c r="X419" s="60"/>
      <c r="Y419" s="61"/>
    </row>
    <row r="420" spans="2:25" ht="11.1" customHeight="1" x14ac:dyDescent="0.25">
      <c r="B420" s="120" t="s">
        <v>165</v>
      </c>
      <c r="C420" s="77"/>
      <c r="D420" s="63"/>
      <c r="E420" s="78"/>
      <c r="F420" s="105"/>
      <c r="G420" s="105"/>
      <c r="H420" s="106"/>
      <c r="I420" s="123"/>
      <c r="J420" s="123"/>
      <c r="K420" s="123"/>
      <c r="L420" s="76"/>
      <c r="M420" s="76"/>
      <c r="N420" s="76"/>
      <c r="O420" s="26"/>
      <c r="P420" s="27"/>
      <c r="Q420" s="27"/>
      <c r="R420" s="28"/>
      <c r="S420" s="63"/>
      <c r="T420" s="63"/>
      <c r="U420" s="63"/>
      <c r="V420" s="64"/>
      <c r="W420" s="56" t="str">
        <f>IF(AND(F421&lt;&gt;"",F422&lt;&gt;"",I420&lt;&gt;"",I421&lt;&gt;"",I422&lt;&gt;"",L420&lt;&gt;"",L421&lt;&gt;"",O420&lt;&gt;"",F420&lt;&gt;"",C420&lt;&gt;""),MIN(IF(I422=$AE$3,(F420*F421*F422*1.1*$AE$6+O421)*L422,IF(I422=$AE$4,(F420*F421*F422*1.1*$AE$7+O421)*L422,IF(I422=$AE$5,(F420*F421*F422*1.1+O421)*L422+R422,""))),O422,F420*120000*$AE$6*L422+O421),IF(AND(F421="",F422="",I420="",I421="",I422="",L420="",L421="",O420="",F420="",C420="",O421=""),"","Doplňte prázdná pole"))</f>
        <v/>
      </c>
      <c r="X420" s="57"/>
      <c r="Y420" s="58"/>
    </row>
    <row r="421" spans="2:25" ht="11.1" customHeight="1" thickBot="1" x14ac:dyDescent="0.3">
      <c r="B421" s="121"/>
      <c r="C421" s="79"/>
      <c r="D421" s="65"/>
      <c r="E421" s="80"/>
      <c r="F421" s="108"/>
      <c r="G421" s="108"/>
      <c r="H421" s="109"/>
      <c r="I421" s="65"/>
      <c r="J421" s="65"/>
      <c r="K421" s="65"/>
      <c r="L421" s="62"/>
      <c r="M421" s="62"/>
      <c r="N421" s="62"/>
      <c r="O421" s="29"/>
      <c r="P421" s="30"/>
      <c r="Q421" s="30"/>
      <c r="R421" s="31"/>
      <c r="S421" s="65"/>
      <c r="T421" s="65"/>
      <c r="U421" s="65"/>
      <c r="V421" s="66"/>
      <c r="W421" s="56"/>
      <c r="X421" s="57"/>
      <c r="Y421" s="58"/>
    </row>
    <row r="422" spans="2:25" ht="11.1" customHeight="1" thickBot="1" x14ac:dyDescent="0.3">
      <c r="B422" s="122"/>
      <c r="C422" s="81"/>
      <c r="D422" s="68"/>
      <c r="E422" s="82"/>
      <c r="F422" s="111"/>
      <c r="G422" s="111"/>
      <c r="H422" s="112"/>
      <c r="I422" s="115"/>
      <c r="J422" s="115"/>
      <c r="K422" s="115"/>
      <c r="L422" s="116" t="str">
        <f t="shared" ref="L422" si="183">IF(OR(L420="",L421=""),"",ROUND(L420/L421,4))</f>
        <v/>
      </c>
      <c r="M422" s="116"/>
      <c r="N422" s="46"/>
      <c r="O422" s="32" t="str">
        <f>IF(OR(L420="",L421=""),"",IF(I422=$AE$3,(O420*$AE$6+O421)*L422,IF(I422=$AE$4,(O420*$AE$7+O421)*L422,IF(I422=$AE$5,O420+O421+R422,""))))</f>
        <v/>
      </c>
      <c r="P422" s="33"/>
      <c r="Q422" s="34"/>
      <c r="R422" s="17"/>
      <c r="S422" s="67"/>
      <c r="T422" s="68"/>
      <c r="U422" s="68"/>
      <c r="V422" s="69"/>
      <c r="W422" s="59"/>
      <c r="X422" s="60"/>
      <c r="Y422" s="61"/>
    </row>
    <row r="423" spans="2:25" ht="11.1" customHeight="1" x14ac:dyDescent="0.25">
      <c r="B423" s="117" t="s">
        <v>166</v>
      </c>
      <c r="C423" s="85"/>
      <c r="D423" s="49"/>
      <c r="E423" s="86"/>
      <c r="F423" s="96"/>
      <c r="G423" s="96"/>
      <c r="H423" s="97"/>
      <c r="I423" s="91"/>
      <c r="J423" s="91"/>
      <c r="K423" s="91"/>
      <c r="L423" s="92"/>
      <c r="M423" s="93"/>
      <c r="N423" s="94"/>
      <c r="O423" s="20"/>
      <c r="P423" s="21"/>
      <c r="Q423" s="21"/>
      <c r="R423" s="22"/>
      <c r="S423" s="49"/>
      <c r="T423" s="49"/>
      <c r="U423" s="49"/>
      <c r="V423" s="50"/>
      <c r="W423" s="56" t="str">
        <f>IF(AND(F424&lt;&gt;"",F425&lt;&gt;"",I423&lt;&gt;"",I424&lt;&gt;"",I425&lt;&gt;"",L423&lt;&gt;"",L424&lt;&gt;"",O423&lt;&gt;"",F423&lt;&gt;"",C423&lt;&gt;""),MIN(IF(I425=$AE$3,(F423*F424*F425*1.1*$AE$6+O424)*L425,IF(I425=$AE$4,(F423*F424*F425*1.1*$AE$7+O424)*L425,IF(I425=$AE$5,(F423*F424*F425*1.1+O424)*L425+R425,""))),O425,F423*120000*$AE$6*L425+O424),IF(AND(F424="",F425="",I423="",I424="",I425="",L423="",L424="",O423="",F423="",C423="",O424=""),"","Doplňte prázdná pole"))</f>
        <v/>
      </c>
      <c r="X423" s="57"/>
      <c r="Y423" s="58"/>
    </row>
    <row r="424" spans="2:25" ht="11.1" customHeight="1" thickBot="1" x14ac:dyDescent="0.3">
      <c r="B424" s="118"/>
      <c r="C424" s="87"/>
      <c r="D424" s="51"/>
      <c r="E424" s="88"/>
      <c r="F424" s="99"/>
      <c r="G424" s="99"/>
      <c r="H424" s="100"/>
      <c r="I424" s="51"/>
      <c r="J424" s="51"/>
      <c r="K424" s="51"/>
      <c r="L424" s="70"/>
      <c r="M424" s="71"/>
      <c r="N424" s="72"/>
      <c r="O424" s="23"/>
      <c r="P424" s="24"/>
      <c r="Q424" s="24"/>
      <c r="R424" s="25"/>
      <c r="S424" s="51"/>
      <c r="T424" s="51"/>
      <c r="U424" s="51"/>
      <c r="V424" s="52"/>
      <c r="W424" s="56"/>
      <c r="X424" s="57"/>
      <c r="Y424" s="58"/>
    </row>
    <row r="425" spans="2:25" ht="11.1" customHeight="1" thickBot="1" x14ac:dyDescent="0.3">
      <c r="B425" s="119"/>
      <c r="C425" s="89"/>
      <c r="D425" s="54"/>
      <c r="E425" s="90"/>
      <c r="F425" s="102"/>
      <c r="G425" s="102"/>
      <c r="H425" s="103"/>
      <c r="I425" s="102"/>
      <c r="J425" s="102"/>
      <c r="K425" s="103"/>
      <c r="L425" s="46" t="str">
        <f t="shared" ref="L425" si="184">IF(OR(L423="",L424=""),"",ROUND(L423/L424,4))</f>
        <v/>
      </c>
      <c r="M425" s="47"/>
      <c r="N425" s="48"/>
      <c r="O425" s="32" t="str">
        <f>IF(OR(L423="",L424=""),"",IF(I425=$AE$3,(O423*$AE$6+O424)*L425,IF(I425=$AE$4,(O423*$AE$7+O424)*L425,IF(I425=$AE$5,O423+O424+R425,""))))</f>
        <v/>
      </c>
      <c r="P425" s="33"/>
      <c r="Q425" s="34"/>
      <c r="R425" s="18"/>
      <c r="S425" s="53"/>
      <c r="T425" s="54"/>
      <c r="U425" s="54"/>
      <c r="V425" s="55"/>
      <c r="W425" s="59"/>
      <c r="X425" s="60"/>
      <c r="Y425" s="61"/>
    </row>
    <row r="426" spans="2:25" ht="11.1" customHeight="1" x14ac:dyDescent="0.25">
      <c r="B426" s="120" t="s">
        <v>167</v>
      </c>
      <c r="C426" s="77"/>
      <c r="D426" s="63"/>
      <c r="E426" s="78"/>
      <c r="F426" s="105"/>
      <c r="G426" s="105"/>
      <c r="H426" s="106"/>
      <c r="I426" s="123"/>
      <c r="J426" s="123"/>
      <c r="K426" s="123"/>
      <c r="L426" s="76"/>
      <c r="M426" s="76"/>
      <c r="N426" s="76"/>
      <c r="O426" s="26"/>
      <c r="P426" s="27"/>
      <c r="Q426" s="27"/>
      <c r="R426" s="28"/>
      <c r="S426" s="63"/>
      <c r="T426" s="63"/>
      <c r="U426" s="63"/>
      <c r="V426" s="64"/>
      <c r="W426" s="56" t="str">
        <f>IF(AND(F427&lt;&gt;"",F428&lt;&gt;"",I426&lt;&gt;"",I427&lt;&gt;"",I428&lt;&gt;"",L426&lt;&gt;"",L427&lt;&gt;"",O426&lt;&gt;"",F426&lt;&gt;"",C426&lt;&gt;""),MIN(IF(I428=$AE$3,(F426*F427*F428*1.1*$AE$6+O427)*L428,IF(I428=$AE$4,(F426*F427*F428*1.1*$AE$7+O427)*L428,IF(I428=$AE$5,(F426*F427*F428*1.1+O427)*L428+R428,""))),O428,F426*120000*$AE$6*L428+O427),IF(AND(F427="",F428="",I426="",I427="",I428="",L426="",L427="",O426="",F426="",C426="",O427=""),"","Doplňte prázdná pole"))</f>
        <v/>
      </c>
      <c r="X426" s="57"/>
      <c r="Y426" s="58"/>
    </row>
    <row r="427" spans="2:25" ht="11.1" customHeight="1" thickBot="1" x14ac:dyDescent="0.3">
      <c r="B427" s="121"/>
      <c r="C427" s="79"/>
      <c r="D427" s="65"/>
      <c r="E427" s="80"/>
      <c r="F427" s="108"/>
      <c r="G427" s="108"/>
      <c r="H427" s="109"/>
      <c r="I427" s="65"/>
      <c r="J427" s="65"/>
      <c r="K427" s="65"/>
      <c r="L427" s="62"/>
      <c r="M427" s="62"/>
      <c r="N427" s="62"/>
      <c r="O427" s="29"/>
      <c r="P427" s="30"/>
      <c r="Q427" s="30"/>
      <c r="R427" s="31"/>
      <c r="S427" s="65"/>
      <c r="T427" s="65"/>
      <c r="U427" s="65"/>
      <c r="V427" s="66"/>
      <c r="W427" s="56"/>
      <c r="X427" s="57"/>
      <c r="Y427" s="58"/>
    </row>
    <row r="428" spans="2:25" ht="11.1" customHeight="1" thickBot="1" x14ac:dyDescent="0.3">
      <c r="B428" s="122"/>
      <c r="C428" s="81"/>
      <c r="D428" s="68"/>
      <c r="E428" s="82"/>
      <c r="F428" s="111"/>
      <c r="G428" s="111"/>
      <c r="H428" s="112"/>
      <c r="I428" s="115"/>
      <c r="J428" s="115"/>
      <c r="K428" s="115"/>
      <c r="L428" s="116" t="str">
        <f t="shared" ref="L428" si="185">IF(OR(L426="",L427=""),"",ROUND(L426/L427,4))</f>
        <v/>
      </c>
      <c r="M428" s="116"/>
      <c r="N428" s="46"/>
      <c r="O428" s="32" t="str">
        <f>IF(OR(L426="",L427=""),"",IF(I428=$AE$3,(O426*$AE$6+O427)*L428,IF(I428=$AE$4,(O426*$AE$7+O427)*L428,IF(I428=$AE$5,O426+O427+R428,""))))</f>
        <v/>
      </c>
      <c r="P428" s="33"/>
      <c r="Q428" s="34"/>
      <c r="R428" s="17"/>
      <c r="S428" s="67"/>
      <c r="T428" s="68"/>
      <c r="U428" s="68"/>
      <c r="V428" s="69"/>
      <c r="W428" s="59"/>
      <c r="X428" s="60"/>
      <c r="Y428" s="61"/>
    </row>
    <row r="429" spans="2:25" ht="11.1" customHeight="1" x14ac:dyDescent="0.25">
      <c r="B429" s="117" t="s">
        <v>168</v>
      </c>
      <c r="C429" s="85"/>
      <c r="D429" s="49"/>
      <c r="E429" s="86"/>
      <c r="F429" s="96"/>
      <c r="G429" s="96"/>
      <c r="H429" s="97"/>
      <c r="I429" s="91"/>
      <c r="J429" s="91"/>
      <c r="K429" s="91"/>
      <c r="L429" s="92"/>
      <c r="M429" s="93"/>
      <c r="N429" s="94"/>
      <c r="O429" s="20"/>
      <c r="P429" s="21"/>
      <c r="Q429" s="21"/>
      <c r="R429" s="22"/>
      <c r="S429" s="49"/>
      <c r="T429" s="49"/>
      <c r="U429" s="49"/>
      <c r="V429" s="50"/>
      <c r="W429" s="56" t="str">
        <f>IF(AND(F430&lt;&gt;"",F431&lt;&gt;"",I429&lt;&gt;"",I430&lt;&gt;"",I431&lt;&gt;"",L429&lt;&gt;"",L430&lt;&gt;"",O429&lt;&gt;"",F429&lt;&gt;"",C429&lt;&gt;""),MIN(IF(I431=$AE$3,(F429*F430*F431*1.1*$AE$6+O430)*L431,IF(I431=$AE$4,(F429*F430*F431*1.1*$AE$7+O430)*L431,IF(I431=$AE$5,(F429*F430*F431*1.1+O430)*L431+R431,""))),O431,F429*120000*$AE$6*L431+O430),IF(AND(F430="",F431="",I429="",I430="",I431="",L429="",L430="",O429="",F429="",C429="",O430=""),"","Doplňte prázdná pole"))</f>
        <v/>
      </c>
      <c r="X429" s="57"/>
      <c r="Y429" s="58"/>
    </row>
    <row r="430" spans="2:25" ht="11.1" customHeight="1" thickBot="1" x14ac:dyDescent="0.3">
      <c r="B430" s="118"/>
      <c r="C430" s="87"/>
      <c r="D430" s="51"/>
      <c r="E430" s="88"/>
      <c r="F430" s="99"/>
      <c r="G430" s="99"/>
      <c r="H430" s="100"/>
      <c r="I430" s="51"/>
      <c r="J430" s="51"/>
      <c r="K430" s="51"/>
      <c r="L430" s="70"/>
      <c r="M430" s="71"/>
      <c r="N430" s="72"/>
      <c r="O430" s="23"/>
      <c r="P430" s="24"/>
      <c r="Q430" s="24"/>
      <c r="R430" s="25"/>
      <c r="S430" s="51"/>
      <c r="T430" s="51"/>
      <c r="U430" s="51"/>
      <c r="V430" s="52"/>
      <c r="W430" s="56"/>
      <c r="X430" s="57"/>
      <c r="Y430" s="58"/>
    </row>
    <row r="431" spans="2:25" ht="11.1" customHeight="1" thickBot="1" x14ac:dyDescent="0.3">
      <c r="B431" s="119"/>
      <c r="C431" s="89"/>
      <c r="D431" s="54"/>
      <c r="E431" s="90"/>
      <c r="F431" s="102"/>
      <c r="G431" s="102"/>
      <c r="H431" s="103"/>
      <c r="I431" s="102"/>
      <c r="J431" s="102"/>
      <c r="K431" s="103"/>
      <c r="L431" s="46" t="str">
        <f t="shared" ref="L431" si="186">IF(OR(L429="",L430=""),"",ROUND(L429/L430,4))</f>
        <v/>
      </c>
      <c r="M431" s="47"/>
      <c r="N431" s="48"/>
      <c r="O431" s="32" t="str">
        <f>IF(OR(L429="",L430=""),"",IF(I431=$AE$3,(O429*$AE$6+O430)*L431,IF(I431=$AE$4,(O429*$AE$7+O430)*L431,IF(I431=$AE$5,O429+O430+R431,""))))</f>
        <v/>
      </c>
      <c r="P431" s="33"/>
      <c r="Q431" s="34"/>
      <c r="R431" s="18"/>
      <c r="S431" s="53"/>
      <c r="T431" s="54"/>
      <c r="U431" s="54"/>
      <c r="V431" s="55"/>
      <c r="W431" s="59"/>
      <c r="X431" s="60"/>
      <c r="Y431" s="61"/>
    </row>
    <row r="432" spans="2:25" ht="11.1" customHeight="1" x14ac:dyDescent="0.25">
      <c r="B432" s="120" t="s">
        <v>169</v>
      </c>
      <c r="C432" s="77"/>
      <c r="D432" s="63"/>
      <c r="E432" s="78"/>
      <c r="F432" s="105"/>
      <c r="G432" s="105"/>
      <c r="H432" s="106"/>
      <c r="I432" s="123"/>
      <c r="J432" s="123"/>
      <c r="K432" s="123"/>
      <c r="L432" s="76"/>
      <c r="M432" s="76"/>
      <c r="N432" s="76"/>
      <c r="O432" s="26"/>
      <c r="P432" s="27"/>
      <c r="Q432" s="27"/>
      <c r="R432" s="28"/>
      <c r="S432" s="63"/>
      <c r="T432" s="63"/>
      <c r="U432" s="63"/>
      <c r="V432" s="64"/>
      <c r="W432" s="56" t="str">
        <f>IF(AND(F433&lt;&gt;"",F434&lt;&gt;"",I432&lt;&gt;"",I433&lt;&gt;"",I434&lt;&gt;"",L432&lt;&gt;"",L433&lt;&gt;"",O432&lt;&gt;"",F432&lt;&gt;"",C432&lt;&gt;""),MIN(IF(I434=$AE$3,(F432*F433*F434*1.1*$AE$6+O433)*L434,IF(I434=$AE$4,(F432*F433*F434*1.1*$AE$7+O433)*L434,IF(I434=$AE$5,(F432*F433*F434*1.1+O433)*L434+R434,""))),O434,F432*120000*$AE$6*L434+O433),IF(AND(F433="",F434="",I432="",I433="",I434="",L432="",L433="",O432="",F432="",C432="",O433=""),"","Doplňte prázdná pole"))</f>
        <v/>
      </c>
      <c r="X432" s="57"/>
      <c r="Y432" s="58"/>
    </row>
    <row r="433" spans="2:25" ht="11.1" customHeight="1" thickBot="1" x14ac:dyDescent="0.3">
      <c r="B433" s="121"/>
      <c r="C433" s="79"/>
      <c r="D433" s="65"/>
      <c r="E433" s="80"/>
      <c r="F433" s="108"/>
      <c r="G433" s="108"/>
      <c r="H433" s="109"/>
      <c r="I433" s="65"/>
      <c r="J433" s="65"/>
      <c r="K433" s="65"/>
      <c r="L433" s="62"/>
      <c r="M433" s="62"/>
      <c r="N433" s="62"/>
      <c r="O433" s="29"/>
      <c r="P433" s="30"/>
      <c r="Q433" s="30"/>
      <c r="R433" s="31"/>
      <c r="S433" s="65"/>
      <c r="T433" s="65"/>
      <c r="U433" s="65"/>
      <c r="V433" s="66"/>
      <c r="W433" s="56"/>
      <c r="X433" s="57"/>
      <c r="Y433" s="58"/>
    </row>
    <row r="434" spans="2:25" ht="11.1" customHeight="1" thickBot="1" x14ac:dyDescent="0.3">
      <c r="B434" s="122"/>
      <c r="C434" s="81"/>
      <c r="D434" s="68"/>
      <c r="E434" s="82"/>
      <c r="F434" s="111"/>
      <c r="G434" s="111"/>
      <c r="H434" s="112"/>
      <c r="I434" s="115"/>
      <c r="J434" s="115"/>
      <c r="K434" s="115"/>
      <c r="L434" s="116" t="str">
        <f t="shared" ref="L434" si="187">IF(OR(L432="",L433=""),"",ROUND(L432/L433,4))</f>
        <v/>
      </c>
      <c r="M434" s="116"/>
      <c r="N434" s="46"/>
      <c r="O434" s="32" t="str">
        <f>IF(OR(L432="",L433=""),"",IF(I434=$AE$3,(O432*$AE$6+O433)*L434,IF(I434=$AE$4,(O432*$AE$7+O433)*L434,IF(I434=$AE$5,O432+O433+R434,""))))</f>
        <v/>
      </c>
      <c r="P434" s="33"/>
      <c r="Q434" s="34"/>
      <c r="R434" s="17"/>
      <c r="S434" s="67"/>
      <c r="T434" s="68"/>
      <c r="U434" s="68"/>
      <c r="V434" s="69"/>
      <c r="W434" s="59"/>
      <c r="X434" s="60"/>
      <c r="Y434" s="61"/>
    </row>
    <row r="435" spans="2:25" ht="11.1" customHeight="1" x14ac:dyDescent="0.25">
      <c r="B435" s="117" t="s">
        <v>170</v>
      </c>
      <c r="C435" s="85"/>
      <c r="D435" s="49"/>
      <c r="E435" s="86"/>
      <c r="F435" s="96"/>
      <c r="G435" s="96"/>
      <c r="H435" s="97"/>
      <c r="I435" s="91"/>
      <c r="J435" s="91"/>
      <c r="K435" s="91"/>
      <c r="L435" s="92"/>
      <c r="M435" s="93"/>
      <c r="N435" s="94"/>
      <c r="O435" s="20"/>
      <c r="P435" s="21"/>
      <c r="Q435" s="21"/>
      <c r="R435" s="22"/>
      <c r="S435" s="49"/>
      <c r="T435" s="49"/>
      <c r="U435" s="49"/>
      <c r="V435" s="50"/>
      <c r="W435" s="56" t="str">
        <f>IF(AND(F436&lt;&gt;"",F437&lt;&gt;"",I435&lt;&gt;"",I436&lt;&gt;"",I437&lt;&gt;"",L435&lt;&gt;"",L436&lt;&gt;"",O435&lt;&gt;"",F435&lt;&gt;"",C435&lt;&gt;""),MIN(IF(I437=$AE$3,(F435*F436*F437*1.1*$AE$6+O436)*L437,IF(I437=$AE$4,(F435*F436*F437*1.1*$AE$7+O436)*L437,IF(I437=$AE$5,(F435*F436*F437*1.1+O436)*L437+R437,""))),O437,F435*120000*$AE$6*L437+O436),IF(AND(F436="",F437="",I435="",I436="",I437="",L435="",L436="",O435="",F435="",C435="",O436=""),"","Doplňte prázdná pole"))</f>
        <v/>
      </c>
      <c r="X435" s="57"/>
      <c r="Y435" s="58"/>
    </row>
    <row r="436" spans="2:25" ht="11.1" customHeight="1" thickBot="1" x14ac:dyDescent="0.3">
      <c r="B436" s="118"/>
      <c r="C436" s="87"/>
      <c r="D436" s="51"/>
      <c r="E436" s="88"/>
      <c r="F436" s="99"/>
      <c r="G436" s="99"/>
      <c r="H436" s="100"/>
      <c r="I436" s="51"/>
      <c r="J436" s="51"/>
      <c r="K436" s="51"/>
      <c r="L436" s="70"/>
      <c r="M436" s="71"/>
      <c r="N436" s="72"/>
      <c r="O436" s="23"/>
      <c r="P436" s="24"/>
      <c r="Q436" s="24"/>
      <c r="R436" s="25"/>
      <c r="S436" s="51"/>
      <c r="T436" s="51"/>
      <c r="U436" s="51"/>
      <c r="V436" s="52"/>
      <c r="W436" s="56"/>
      <c r="X436" s="57"/>
      <c r="Y436" s="58"/>
    </row>
    <row r="437" spans="2:25" ht="11.1" customHeight="1" thickBot="1" x14ac:dyDescent="0.3">
      <c r="B437" s="119"/>
      <c r="C437" s="89"/>
      <c r="D437" s="54"/>
      <c r="E437" s="90"/>
      <c r="F437" s="102"/>
      <c r="G437" s="102"/>
      <c r="H437" s="103"/>
      <c r="I437" s="102"/>
      <c r="J437" s="102"/>
      <c r="K437" s="103"/>
      <c r="L437" s="46" t="str">
        <f t="shared" ref="L437" si="188">IF(OR(L435="",L436=""),"",ROUND(L435/L436,4))</f>
        <v/>
      </c>
      <c r="M437" s="47"/>
      <c r="N437" s="48"/>
      <c r="O437" s="32" t="str">
        <f>IF(OR(L435="",L436=""),"",IF(I437=$AE$3,(O435*$AE$6+O436)*L437,IF(I437=$AE$4,(O435*$AE$7+O436)*L437,IF(I437=$AE$5,O435+O436+R437,""))))</f>
        <v/>
      </c>
      <c r="P437" s="33"/>
      <c r="Q437" s="34"/>
      <c r="R437" s="18"/>
      <c r="S437" s="53"/>
      <c r="T437" s="54"/>
      <c r="U437" s="54"/>
      <c r="V437" s="55"/>
      <c r="W437" s="59"/>
      <c r="X437" s="60"/>
      <c r="Y437" s="61"/>
    </row>
    <row r="438" spans="2:25" ht="11.1" customHeight="1" x14ac:dyDescent="0.25">
      <c r="B438" s="120" t="s">
        <v>171</v>
      </c>
      <c r="C438" s="77"/>
      <c r="D438" s="63"/>
      <c r="E438" s="78"/>
      <c r="F438" s="105"/>
      <c r="G438" s="105"/>
      <c r="H438" s="106"/>
      <c r="I438" s="123"/>
      <c r="J438" s="123"/>
      <c r="K438" s="123"/>
      <c r="L438" s="76"/>
      <c r="M438" s="76"/>
      <c r="N438" s="76"/>
      <c r="O438" s="26"/>
      <c r="P438" s="27"/>
      <c r="Q438" s="27"/>
      <c r="R438" s="28"/>
      <c r="S438" s="63"/>
      <c r="T438" s="63"/>
      <c r="U438" s="63"/>
      <c r="V438" s="64"/>
      <c r="W438" s="56" t="str">
        <f>IF(AND(F439&lt;&gt;"",F440&lt;&gt;"",I438&lt;&gt;"",I439&lt;&gt;"",I440&lt;&gt;"",L438&lt;&gt;"",L439&lt;&gt;"",O438&lt;&gt;"",F438&lt;&gt;"",C438&lt;&gt;""),MIN(IF(I440=$AE$3,(F438*F439*F440*1.1*$AE$6+O439)*L440,IF(I440=$AE$4,(F438*F439*F440*1.1*$AE$7+O439)*L440,IF(I440=$AE$5,(F438*F439*F440*1.1+O439)*L440+R440,""))),O440,F438*120000*$AE$6*L440+O439),IF(AND(F439="",F440="",I438="",I439="",I440="",L438="",L439="",O438="",F438="",C438="",O439=""),"","Doplňte prázdná pole"))</f>
        <v/>
      </c>
      <c r="X438" s="57"/>
      <c r="Y438" s="58"/>
    </row>
    <row r="439" spans="2:25" ht="11.1" customHeight="1" thickBot="1" x14ac:dyDescent="0.3">
      <c r="B439" s="121"/>
      <c r="C439" s="79"/>
      <c r="D439" s="65"/>
      <c r="E439" s="80"/>
      <c r="F439" s="108"/>
      <c r="G439" s="108"/>
      <c r="H439" s="109"/>
      <c r="I439" s="65"/>
      <c r="J439" s="65"/>
      <c r="K439" s="65"/>
      <c r="L439" s="62"/>
      <c r="M439" s="62"/>
      <c r="N439" s="62"/>
      <c r="O439" s="29"/>
      <c r="P439" s="30"/>
      <c r="Q439" s="30"/>
      <c r="R439" s="31"/>
      <c r="S439" s="65"/>
      <c r="T439" s="65"/>
      <c r="U439" s="65"/>
      <c r="V439" s="66"/>
      <c r="W439" s="56"/>
      <c r="X439" s="57"/>
      <c r="Y439" s="58"/>
    </row>
    <row r="440" spans="2:25" ht="11.1" customHeight="1" thickBot="1" x14ac:dyDescent="0.3">
      <c r="B440" s="122"/>
      <c r="C440" s="81"/>
      <c r="D440" s="68"/>
      <c r="E440" s="82"/>
      <c r="F440" s="111"/>
      <c r="G440" s="111"/>
      <c r="H440" s="112"/>
      <c r="I440" s="115"/>
      <c r="J440" s="115"/>
      <c r="K440" s="115"/>
      <c r="L440" s="116" t="str">
        <f t="shared" ref="L440" si="189">IF(OR(L438="",L439=""),"",ROUND(L438/L439,4))</f>
        <v/>
      </c>
      <c r="M440" s="116"/>
      <c r="N440" s="46"/>
      <c r="O440" s="32" t="str">
        <f>IF(OR(L438="",L439=""),"",IF(I440=$AE$3,(O438*$AE$6+O439)*L440,IF(I440=$AE$4,(O438*$AE$7+O439)*L440,IF(I440=$AE$5,O438+O439+R440,""))))</f>
        <v/>
      </c>
      <c r="P440" s="33"/>
      <c r="Q440" s="34"/>
      <c r="R440" s="17"/>
      <c r="S440" s="67"/>
      <c r="T440" s="68"/>
      <c r="U440" s="68"/>
      <c r="V440" s="69"/>
      <c r="W440" s="59"/>
      <c r="X440" s="60"/>
      <c r="Y440" s="61"/>
    </row>
    <row r="441" spans="2:25" ht="11.1" customHeight="1" x14ac:dyDescent="0.25">
      <c r="B441" s="117" t="s">
        <v>172</v>
      </c>
      <c r="C441" s="85"/>
      <c r="D441" s="49"/>
      <c r="E441" s="86"/>
      <c r="F441" s="96"/>
      <c r="G441" s="96"/>
      <c r="H441" s="97"/>
      <c r="I441" s="91"/>
      <c r="J441" s="91"/>
      <c r="K441" s="91"/>
      <c r="L441" s="92"/>
      <c r="M441" s="93"/>
      <c r="N441" s="94"/>
      <c r="O441" s="20"/>
      <c r="P441" s="21"/>
      <c r="Q441" s="21"/>
      <c r="R441" s="22"/>
      <c r="S441" s="49"/>
      <c r="T441" s="49"/>
      <c r="U441" s="49"/>
      <c r="V441" s="50"/>
      <c r="W441" s="56" t="str">
        <f>IF(AND(F442&lt;&gt;"",F443&lt;&gt;"",I441&lt;&gt;"",I442&lt;&gt;"",I443&lt;&gt;"",L441&lt;&gt;"",L442&lt;&gt;"",O441&lt;&gt;"",F441&lt;&gt;"",C441&lt;&gt;""),MIN(IF(I443=$AE$3,(F441*F442*F443*1.1*$AE$6+O442)*L443,IF(I443=$AE$4,(F441*F442*F443*1.1*$AE$7+O442)*L443,IF(I443=$AE$5,(F441*F442*F443*1.1+O442)*L443+R443,""))),O443,F441*120000*$AE$6*L443+O442),IF(AND(F442="",F443="",I441="",I442="",I443="",L441="",L442="",O441="",F441="",C441="",O442=""),"","Doplňte prázdná pole"))</f>
        <v/>
      </c>
      <c r="X441" s="57"/>
      <c r="Y441" s="58"/>
    </row>
    <row r="442" spans="2:25" ht="11.1" customHeight="1" thickBot="1" x14ac:dyDescent="0.3">
      <c r="B442" s="118"/>
      <c r="C442" s="87"/>
      <c r="D442" s="51"/>
      <c r="E442" s="88"/>
      <c r="F442" s="99"/>
      <c r="G442" s="99"/>
      <c r="H442" s="100"/>
      <c r="I442" s="51"/>
      <c r="J442" s="51"/>
      <c r="K442" s="51"/>
      <c r="L442" s="70"/>
      <c r="M442" s="71"/>
      <c r="N442" s="72"/>
      <c r="O442" s="23"/>
      <c r="P442" s="24"/>
      <c r="Q442" s="24"/>
      <c r="R442" s="25"/>
      <c r="S442" s="51"/>
      <c r="T442" s="51"/>
      <c r="U442" s="51"/>
      <c r="V442" s="52"/>
      <c r="W442" s="56"/>
      <c r="X442" s="57"/>
      <c r="Y442" s="58"/>
    </row>
    <row r="443" spans="2:25" ht="11.1" customHeight="1" thickBot="1" x14ac:dyDescent="0.3">
      <c r="B443" s="119"/>
      <c r="C443" s="89"/>
      <c r="D443" s="54"/>
      <c r="E443" s="90"/>
      <c r="F443" s="102"/>
      <c r="G443" s="102"/>
      <c r="H443" s="103"/>
      <c r="I443" s="102"/>
      <c r="J443" s="102"/>
      <c r="K443" s="103"/>
      <c r="L443" s="46" t="str">
        <f t="shared" ref="L443" si="190">IF(OR(L441="",L442=""),"",ROUND(L441/L442,4))</f>
        <v/>
      </c>
      <c r="M443" s="47"/>
      <c r="N443" s="48"/>
      <c r="O443" s="32" t="str">
        <f>IF(OR(L441="",L442=""),"",IF(I443=$AE$3,(O441*$AE$6+O442)*L443,IF(I443=$AE$4,(O441*$AE$7+O442)*L443,IF(I443=$AE$5,O441+O442+R443,""))))</f>
        <v/>
      </c>
      <c r="P443" s="33"/>
      <c r="Q443" s="34"/>
      <c r="R443" s="18"/>
      <c r="S443" s="53"/>
      <c r="T443" s="54"/>
      <c r="U443" s="54"/>
      <c r="V443" s="55"/>
      <c r="W443" s="59"/>
      <c r="X443" s="60"/>
      <c r="Y443" s="61"/>
    </row>
    <row r="444" spans="2:25" ht="11.1" customHeight="1" x14ac:dyDescent="0.25">
      <c r="B444" s="120" t="s">
        <v>173</v>
      </c>
      <c r="C444" s="77"/>
      <c r="D444" s="63"/>
      <c r="E444" s="78"/>
      <c r="F444" s="105"/>
      <c r="G444" s="105"/>
      <c r="H444" s="106"/>
      <c r="I444" s="123"/>
      <c r="J444" s="123"/>
      <c r="K444" s="123"/>
      <c r="L444" s="76"/>
      <c r="M444" s="76"/>
      <c r="N444" s="76"/>
      <c r="O444" s="26"/>
      <c r="P444" s="27"/>
      <c r="Q444" s="27"/>
      <c r="R444" s="28"/>
      <c r="S444" s="63"/>
      <c r="T444" s="63"/>
      <c r="U444" s="63"/>
      <c r="V444" s="64"/>
      <c r="W444" s="56" t="str">
        <f>IF(AND(F445&lt;&gt;"",F446&lt;&gt;"",I444&lt;&gt;"",I445&lt;&gt;"",I446&lt;&gt;"",L444&lt;&gt;"",L445&lt;&gt;"",O444&lt;&gt;"",F444&lt;&gt;"",C444&lt;&gt;""),MIN(IF(I446=$AE$3,(F444*F445*F446*1.1*$AE$6+O445)*L446,IF(I446=$AE$4,(F444*F445*F446*1.1*$AE$7+O445)*L446,IF(I446=$AE$5,(F444*F445*F446*1.1+O445)*L446+R446,""))),O446,F444*120000*$AE$6*L446+O445),IF(AND(F445="",F446="",I444="",I445="",I446="",L444="",L445="",O444="",F444="",C444="",O445=""),"","Doplňte prázdná pole"))</f>
        <v/>
      </c>
      <c r="X444" s="57"/>
      <c r="Y444" s="58"/>
    </row>
    <row r="445" spans="2:25" ht="11.1" customHeight="1" thickBot="1" x14ac:dyDescent="0.3">
      <c r="B445" s="121"/>
      <c r="C445" s="79"/>
      <c r="D445" s="65"/>
      <c r="E445" s="80"/>
      <c r="F445" s="108"/>
      <c r="G445" s="108"/>
      <c r="H445" s="109"/>
      <c r="I445" s="65"/>
      <c r="J445" s="65"/>
      <c r="K445" s="65"/>
      <c r="L445" s="62"/>
      <c r="M445" s="62"/>
      <c r="N445" s="62"/>
      <c r="O445" s="29"/>
      <c r="P445" s="30"/>
      <c r="Q445" s="30"/>
      <c r="R445" s="31"/>
      <c r="S445" s="65"/>
      <c r="T445" s="65"/>
      <c r="U445" s="65"/>
      <c r="V445" s="66"/>
      <c r="W445" s="56"/>
      <c r="X445" s="57"/>
      <c r="Y445" s="58"/>
    </row>
    <row r="446" spans="2:25" ht="11.1" customHeight="1" thickBot="1" x14ac:dyDescent="0.3">
      <c r="B446" s="122"/>
      <c r="C446" s="81"/>
      <c r="D446" s="68"/>
      <c r="E446" s="82"/>
      <c r="F446" s="111"/>
      <c r="G446" s="111"/>
      <c r="H446" s="112"/>
      <c r="I446" s="115"/>
      <c r="J446" s="115"/>
      <c r="K446" s="115"/>
      <c r="L446" s="116" t="str">
        <f t="shared" ref="L446" si="191">IF(OR(L444="",L445=""),"",ROUND(L444/L445,4))</f>
        <v/>
      </c>
      <c r="M446" s="116"/>
      <c r="N446" s="46"/>
      <c r="O446" s="32" t="str">
        <f>IF(OR(L444="",L445=""),"",IF(I446=$AE$3,(O444*$AE$6+O445)*L446,IF(I446=$AE$4,(O444*$AE$7+O445)*L446,IF(I446=$AE$5,O444+O445+R446,""))))</f>
        <v/>
      </c>
      <c r="P446" s="33"/>
      <c r="Q446" s="34"/>
      <c r="R446" s="17"/>
      <c r="S446" s="67"/>
      <c r="T446" s="68"/>
      <c r="U446" s="68"/>
      <c r="V446" s="69"/>
      <c r="W446" s="59"/>
      <c r="X446" s="60"/>
      <c r="Y446" s="61"/>
    </row>
    <row r="447" spans="2:25" ht="11.1" customHeight="1" x14ac:dyDescent="0.25">
      <c r="B447" s="117" t="s">
        <v>174</v>
      </c>
      <c r="C447" s="85"/>
      <c r="D447" s="49"/>
      <c r="E447" s="86"/>
      <c r="F447" s="96"/>
      <c r="G447" s="96"/>
      <c r="H447" s="97"/>
      <c r="I447" s="91"/>
      <c r="J447" s="91"/>
      <c r="K447" s="91"/>
      <c r="L447" s="92"/>
      <c r="M447" s="93"/>
      <c r="N447" s="94"/>
      <c r="O447" s="20"/>
      <c r="P447" s="21"/>
      <c r="Q447" s="21"/>
      <c r="R447" s="22"/>
      <c r="S447" s="49"/>
      <c r="T447" s="49"/>
      <c r="U447" s="49"/>
      <c r="V447" s="50"/>
      <c r="W447" s="56" t="str">
        <f>IF(AND(F448&lt;&gt;"",F449&lt;&gt;"",I447&lt;&gt;"",I448&lt;&gt;"",I449&lt;&gt;"",L447&lt;&gt;"",L448&lt;&gt;"",O447&lt;&gt;"",F447&lt;&gt;"",C447&lt;&gt;""),MIN(IF(I449=$AE$3,(F447*F448*F449*1.1*$AE$6+O448)*L449,IF(I449=$AE$4,(F447*F448*F449*1.1*$AE$7+O448)*L449,IF(I449=$AE$5,(F447*F448*F449*1.1+O448)*L449+R449,""))),O449,F447*120000*$AE$6*L449+O448),IF(AND(F448="",F449="",I447="",I448="",I449="",L447="",L448="",O447="",F447="",C447="",O448=""),"","Doplňte prázdná pole"))</f>
        <v/>
      </c>
      <c r="X447" s="57"/>
      <c r="Y447" s="58"/>
    </row>
    <row r="448" spans="2:25" ht="11.1" customHeight="1" thickBot="1" x14ac:dyDescent="0.3">
      <c r="B448" s="118"/>
      <c r="C448" s="87"/>
      <c r="D448" s="51"/>
      <c r="E448" s="88"/>
      <c r="F448" s="99"/>
      <c r="G448" s="99"/>
      <c r="H448" s="100"/>
      <c r="I448" s="51"/>
      <c r="J448" s="51"/>
      <c r="K448" s="51"/>
      <c r="L448" s="70"/>
      <c r="M448" s="71"/>
      <c r="N448" s="72"/>
      <c r="O448" s="23"/>
      <c r="P448" s="24"/>
      <c r="Q448" s="24"/>
      <c r="R448" s="25"/>
      <c r="S448" s="51"/>
      <c r="T448" s="51"/>
      <c r="U448" s="51"/>
      <c r="V448" s="52"/>
      <c r="W448" s="56"/>
      <c r="X448" s="57"/>
      <c r="Y448" s="58"/>
    </row>
    <row r="449" spans="2:25" ht="11.1" customHeight="1" thickBot="1" x14ac:dyDescent="0.3">
      <c r="B449" s="119"/>
      <c r="C449" s="89"/>
      <c r="D449" s="54"/>
      <c r="E449" s="90"/>
      <c r="F449" s="102"/>
      <c r="G449" s="102"/>
      <c r="H449" s="103"/>
      <c r="I449" s="102"/>
      <c r="J449" s="102"/>
      <c r="K449" s="103"/>
      <c r="L449" s="46" t="str">
        <f t="shared" ref="L449" si="192">IF(OR(L447="",L448=""),"",ROUND(L447/L448,4))</f>
        <v/>
      </c>
      <c r="M449" s="47"/>
      <c r="N449" s="48"/>
      <c r="O449" s="32" t="str">
        <f>IF(OR(L447="",L448=""),"",IF(I449=$AE$3,(O447*$AE$6+O448)*L449,IF(I449=$AE$4,(O447*$AE$7+O448)*L449,IF(I449=$AE$5,O447+O448+R449,""))))</f>
        <v/>
      </c>
      <c r="P449" s="33"/>
      <c r="Q449" s="34"/>
      <c r="R449" s="18"/>
      <c r="S449" s="53"/>
      <c r="T449" s="54"/>
      <c r="U449" s="54"/>
      <c r="V449" s="55"/>
      <c r="W449" s="59"/>
      <c r="X449" s="60"/>
      <c r="Y449" s="61"/>
    </row>
    <row r="450" spans="2:25" ht="11.1" customHeight="1" x14ac:dyDescent="0.25">
      <c r="B450" s="120" t="s">
        <v>175</v>
      </c>
      <c r="C450" s="77"/>
      <c r="D450" s="63"/>
      <c r="E450" s="78"/>
      <c r="F450" s="105"/>
      <c r="G450" s="105"/>
      <c r="H450" s="106"/>
      <c r="I450" s="123"/>
      <c r="J450" s="123"/>
      <c r="K450" s="123"/>
      <c r="L450" s="76"/>
      <c r="M450" s="76"/>
      <c r="N450" s="76"/>
      <c r="O450" s="26"/>
      <c r="P450" s="27"/>
      <c r="Q450" s="27"/>
      <c r="R450" s="28"/>
      <c r="S450" s="63"/>
      <c r="T450" s="63"/>
      <c r="U450" s="63"/>
      <c r="V450" s="64"/>
      <c r="W450" s="56" t="str">
        <f>IF(AND(F451&lt;&gt;"",F452&lt;&gt;"",I450&lt;&gt;"",I451&lt;&gt;"",I452&lt;&gt;"",L450&lt;&gt;"",L451&lt;&gt;"",O450&lt;&gt;"",F450&lt;&gt;"",C450&lt;&gt;""),MIN(IF(I452=$AE$3,(F450*F451*F452*1.1*$AE$6+O451)*L452,IF(I452=$AE$4,(F450*F451*F452*1.1*$AE$7+O451)*L452,IF(I452=$AE$5,(F450*F451*F452*1.1+O451)*L452+R452,""))),O452,F450*120000*$AE$6*L452+O451),IF(AND(F451="",F452="",I450="",I451="",I452="",L450="",L451="",O450="",F450="",C450="",O451=""),"","Doplňte prázdná pole"))</f>
        <v/>
      </c>
      <c r="X450" s="57"/>
      <c r="Y450" s="58"/>
    </row>
    <row r="451" spans="2:25" ht="11.1" customHeight="1" thickBot="1" x14ac:dyDescent="0.3">
      <c r="B451" s="121"/>
      <c r="C451" s="79"/>
      <c r="D451" s="65"/>
      <c r="E451" s="80"/>
      <c r="F451" s="108"/>
      <c r="G451" s="108"/>
      <c r="H451" s="109"/>
      <c r="I451" s="65"/>
      <c r="J451" s="65"/>
      <c r="K451" s="65"/>
      <c r="L451" s="62"/>
      <c r="M451" s="62"/>
      <c r="N451" s="62"/>
      <c r="O451" s="29"/>
      <c r="P451" s="30"/>
      <c r="Q451" s="30"/>
      <c r="R451" s="31"/>
      <c r="S451" s="65"/>
      <c r="T451" s="65"/>
      <c r="U451" s="65"/>
      <c r="V451" s="66"/>
      <c r="W451" s="56"/>
      <c r="X451" s="57"/>
      <c r="Y451" s="58"/>
    </row>
    <row r="452" spans="2:25" ht="11.1" customHeight="1" thickBot="1" x14ac:dyDescent="0.3">
      <c r="B452" s="122"/>
      <c r="C452" s="81"/>
      <c r="D452" s="68"/>
      <c r="E452" s="82"/>
      <c r="F452" s="111"/>
      <c r="G452" s="111"/>
      <c r="H452" s="112"/>
      <c r="I452" s="115"/>
      <c r="J452" s="115"/>
      <c r="K452" s="115"/>
      <c r="L452" s="116" t="str">
        <f t="shared" ref="L452" si="193">IF(OR(L450="",L451=""),"",ROUND(L450/L451,4))</f>
        <v/>
      </c>
      <c r="M452" s="116"/>
      <c r="N452" s="46"/>
      <c r="O452" s="32" t="str">
        <f>IF(OR(L450="",L451=""),"",IF(I452=$AE$3,(O450*$AE$6+O451)*L452,IF(I452=$AE$4,(O450*$AE$7+O451)*L452,IF(I452=$AE$5,O450+O451+R452,""))))</f>
        <v/>
      </c>
      <c r="P452" s="33"/>
      <c r="Q452" s="34"/>
      <c r="R452" s="17"/>
      <c r="S452" s="67"/>
      <c r="T452" s="68"/>
      <c r="U452" s="68"/>
      <c r="V452" s="69"/>
      <c r="W452" s="59"/>
      <c r="X452" s="60"/>
      <c r="Y452" s="61"/>
    </row>
    <row r="453" spans="2:25" ht="11.1" customHeight="1" x14ac:dyDescent="0.25">
      <c r="B453" s="117" t="s">
        <v>176</v>
      </c>
      <c r="C453" s="85"/>
      <c r="D453" s="49"/>
      <c r="E453" s="86"/>
      <c r="F453" s="96"/>
      <c r="G453" s="96"/>
      <c r="H453" s="97"/>
      <c r="I453" s="91"/>
      <c r="J453" s="91"/>
      <c r="K453" s="91"/>
      <c r="L453" s="92"/>
      <c r="M453" s="93"/>
      <c r="N453" s="94"/>
      <c r="O453" s="20"/>
      <c r="P453" s="21"/>
      <c r="Q453" s="21"/>
      <c r="R453" s="22"/>
      <c r="S453" s="49"/>
      <c r="T453" s="49"/>
      <c r="U453" s="49"/>
      <c r="V453" s="50"/>
      <c r="W453" s="56" t="str">
        <f>IF(AND(F454&lt;&gt;"",F455&lt;&gt;"",I453&lt;&gt;"",I454&lt;&gt;"",I455&lt;&gt;"",L453&lt;&gt;"",L454&lt;&gt;"",O453&lt;&gt;"",F453&lt;&gt;"",C453&lt;&gt;""),MIN(IF(I455=$AE$3,(F453*F454*F455*1.1*$AE$6+O454)*L455,IF(I455=$AE$4,(F453*F454*F455*1.1*$AE$7+O454)*L455,IF(I455=$AE$5,(F453*F454*F455*1.1+O454)*L455+R455,""))),O455,F453*120000*$AE$6*L455+O454),IF(AND(F454="",F455="",I453="",I454="",I455="",L453="",L454="",O453="",F453="",C453="",O454=""),"","Doplňte prázdná pole"))</f>
        <v/>
      </c>
      <c r="X453" s="57"/>
      <c r="Y453" s="58"/>
    </row>
    <row r="454" spans="2:25" ht="11.1" customHeight="1" thickBot="1" x14ac:dyDescent="0.3">
      <c r="B454" s="118"/>
      <c r="C454" s="87"/>
      <c r="D454" s="51"/>
      <c r="E454" s="88"/>
      <c r="F454" s="99"/>
      <c r="G454" s="99"/>
      <c r="H454" s="100"/>
      <c r="I454" s="51"/>
      <c r="J454" s="51"/>
      <c r="K454" s="51"/>
      <c r="L454" s="70"/>
      <c r="M454" s="71"/>
      <c r="N454" s="72"/>
      <c r="O454" s="23"/>
      <c r="P454" s="24"/>
      <c r="Q454" s="24"/>
      <c r="R454" s="25"/>
      <c r="S454" s="51"/>
      <c r="T454" s="51"/>
      <c r="U454" s="51"/>
      <c r="V454" s="52"/>
      <c r="W454" s="56"/>
      <c r="X454" s="57"/>
      <c r="Y454" s="58"/>
    </row>
    <row r="455" spans="2:25" ht="11.1" customHeight="1" thickBot="1" x14ac:dyDescent="0.3">
      <c r="B455" s="119"/>
      <c r="C455" s="89"/>
      <c r="D455" s="54"/>
      <c r="E455" s="90"/>
      <c r="F455" s="102"/>
      <c r="G455" s="102"/>
      <c r="H455" s="103"/>
      <c r="I455" s="102"/>
      <c r="J455" s="102"/>
      <c r="K455" s="103"/>
      <c r="L455" s="46" t="str">
        <f t="shared" ref="L455" si="194">IF(OR(L453="",L454=""),"",ROUND(L453/L454,4))</f>
        <v/>
      </c>
      <c r="M455" s="47"/>
      <c r="N455" s="48"/>
      <c r="O455" s="32" t="str">
        <f>IF(OR(L453="",L454=""),"",IF(I455=$AE$3,(O453*$AE$6+O454)*L455,IF(I455=$AE$4,(O453*$AE$7+O454)*L455,IF(I455=$AE$5,O453+O454+R455,""))))</f>
        <v/>
      </c>
      <c r="P455" s="33"/>
      <c r="Q455" s="34"/>
      <c r="R455" s="18"/>
      <c r="S455" s="53"/>
      <c r="T455" s="54"/>
      <c r="U455" s="54"/>
      <c r="V455" s="55"/>
      <c r="W455" s="59"/>
      <c r="X455" s="60"/>
      <c r="Y455" s="61"/>
    </row>
    <row r="456" spans="2:25" ht="11.1" customHeight="1" x14ac:dyDescent="0.25">
      <c r="B456" s="120" t="s">
        <v>177</v>
      </c>
      <c r="C456" s="77"/>
      <c r="D456" s="63"/>
      <c r="E456" s="78"/>
      <c r="F456" s="105"/>
      <c r="G456" s="105"/>
      <c r="H456" s="106"/>
      <c r="I456" s="123"/>
      <c r="J456" s="123"/>
      <c r="K456" s="123"/>
      <c r="L456" s="76"/>
      <c r="M456" s="76"/>
      <c r="N456" s="76"/>
      <c r="O456" s="26"/>
      <c r="P456" s="27"/>
      <c r="Q456" s="27"/>
      <c r="R456" s="28"/>
      <c r="S456" s="63"/>
      <c r="T456" s="63"/>
      <c r="U456" s="63"/>
      <c r="V456" s="64"/>
      <c r="W456" s="56" t="str">
        <f>IF(AND(F457&lt;&gt;"",F458&lt;&gt;"",I456&lt;&gt;"",I457&lt;&gt;"",I458&lt;&gt;"",L456&lt;&gt;"",L457&lt;&gt;"",O456&lt;&gt;"",F456&lt;&gt;"",C456&lt;&gt;""),MIN(IF(I458=$AE$3,(F456*F457*F458*1.1*$AE$6+O457)*L458,IF(I458=$AE$4,(F456*F457*F458*1.1*$AE$7+O457)*L458,IF(I458=$AE$5,(F456*F457*F458*1.1+O457)*L458+R458,""))),O458,F456*120000*$AE$6*L458+O457),IF(AND(F457="",F458="",I456="",I457="",I458="",L456="",L457="",O456="",F456="",C456="",O457=""),"","Doplňte prázdná pole"))</f>
        <v/>
      </c>
      <c r="X456" s="57"/>
      <c r="Y456" s="58"/>
    </row>
    <row r="457" spans="2:25" ht="11.1" customHeight="1" thickBot="1" x14ac:dyDescent="0.3">
      <c r="B457" s="121"/>
      <c r="C457" s="79"/>
      <c r="D457" s="65"/>
      <c r="E457" s="80"/>
      <c r="F457" s="108"/>
      <c r="G457" s="108"/>
      <c r="H457" s="109"/>
      <c r="I457" s="65"/>
      <c r="J457" s="65"/>
      <c r="K457" s="65"/>
      <c r="L457" s="62"/>
      <c r="M457" s="62"/>
      <c r="N457" s="62"/>
      <c r="O457" s="29"/>
      <c r="P457" s="30"/>
      <c r="Q457" s="30"/>
      <c r="R457" s="31"/>
      <c r="S457" s="65"/>
      <c r="T457" s="65"/>
      <c r="U457" s="65"/>
      <c r="V457" s="66"/>
      <c r="W457" s="56"/>
      <c r="X457" s="57"/>
      <c r="Y457" s="58"/>
    </row>
    <row r="458" spans="2:25" ht="11.1" customHeight="1" thickBot="1" x14ac:dyDescent="0.3">
      <c r="B458" s="122"/>
      <c r="C458" s="81"/>
      <c r="D458" s="68"/>
      <c r="E458" s="82"/>
      <c r="F458" s="111"/>
      <c r="G458" s="111"/>
      <c r="H458" s="112"/>
      <c r="I458" s="115"/>
      <c r="J458" s="115"/>
      <c r="K458" s="115"/>
      <c r="L458" s="116" t="str">
        <f t="shared" ref="L458" si="195">IF(OR(L456="",L457=""),"",ROUND(L456/L457,4))</f>
        <v/>
      </c>
      <c r="M458" s="116"/>
      <c r="N458" s="46"/>
      <c r="O458" s="32" t="str">
        <f>IF(OR(L456="",L457=""),"",IF(I458=$AE$3,(O456*$AE$6+O457)*L458,IF(I458=$AE$4,(O456*$AE$7+O457)*L458,IF(I458=$AE$5,O456+O457+R458,""))))</f>
        <v/>
      </c>
      <c r="P458" s="33"/>
      <c r="Q458" s="34"/>
      <c r="R458" s="17"/>
      <c r="S458" s="67"/>
      <c r="T458" s="68"/>
      <c r="U458" s="68"/>
      <c r="V458" s="69"/>
      <c r="W458" s="59"/>
      <c r="X458" s="60"/>
      <c r="Y458" s="61"/>
    </row>
    <row r="459" spans="2:25" ht="11.1" customHeight="1" x14ac:dyDescent="0.25">
      <c r="B459" s="117" t="s">
        <v>178</v>
      </c>
      <c r="C459" s="85"/>
      <c r="D459" s="49"/>
      <c r="E459" s="86"/>
      <c r="F459" s="96"/>
      <c r="G459" s="96"/>
      <c r="H459" s="97"/>
      <c r="I459" s="91"/>
      <c r="J459" s="91"/>
      <c r="K459" s="91"/>
      <c r="L459" s="92"/>
      <c r="M459" s="93"/>
      <c r="N459" s="94"/>
      <c r="O459" s="20"/>
      <c r="P459" s="21"/>
      <c r="Q459" s="21"/>
      <c r="R459" s="22"/>
      <c r="S459" s="49"/>
      <c r="T459" s="49"/>
      <c r="U459" s="49"/>
      <c r="V459" s="50"/>
      <c r="W459" s="56" t="str">
        <f>IF(AND(F460&lt;&gt;"",F461&lt;&gt;"",I459&lt;&gt;"",I460&lt;&gt;"",I461&lt;&gt;"",L459&lt;&gt;"",L460&lt;&gt;"",O459&lt;&gt;"",F459&lt;&gt;"",C459&lt;&gt;""),MIN(IF(I461=$AE$3,(F459*F460*F461*1.1*$AE$6+O460)*L461,IF(I461=$AE$4,(F459*F460*F461*1.1*$AE$7+O460)*L461,IF(I461=$AE$5,(F459*F460*F461*1.1+O460)*L461+R461,""))),O461,F459*120000*$AE$6*L461+O460),IF(AND(F460="",F461="",I459="",I460="",I461="",L459="",L460="",O459="",F459="",C459="",O460=""),"","Doplňte prázdná pole"))</f>
        <v/>
      </c>
      <c r="X459" s="57"/>
      <c r="Y459" s="58"/>
    </row>
    <row r="460" spans="2:25" ht="11.1" customHeight="1" thickBot="1" x14ac:dyDescent="0.3">
      <c r="B460" s="118"/>
      <c r="C460" s="87"/>
      <c r="D460" s="51"/>
      <c r="E460" s="88"/>
      <c r="F460" s="99"/>
      <c r="G460" s="99"/>
      <c r="H460" s="100"/>
      <c r="I460" s="51"/>
      <c r="J460" s="51"/>
      <c r="K460" s="51"/>
      <c r="L460" s="70"/>
      <c r="M460" s="71"/>
      <c r="N460" s="72"/>
      <c r="O460" s="23"/>
      <c r="P460" s="24"/>
      <c r="Q460" s="24"/>
      <c r="R460" s="25"/>
      <c r="S460" s="51"/>
      <c r="T460" s="51"/>
      <c r="U460" s="51"/>
      <c r="V460" s="52"/>
      <c r="W460" s="56"/>
      <c r="X460" s="57"/>
      <c r="Y460" s="58"/>
    </row>
    <row r="461" spans="2:25" ht="11.1" customHeight="1" thickBot="1" x14ac:dyDescent="0.3">
      <c r="B461" s="119"/>
      <c r="C461" s="89"/>
      <c r="D461" s="54"/>
      <c r="E461" s="90"/>
      <c r="F461" s="102"/>
      <c r="G461" s="102"/>
      <c r="H461" s="103"/>
      <c r="I461" s="102"/>
      <c r="J461" s="102"/>
      <c r="K461" s="103"/>
      <c r="L461" s="46" t="str">
        <f t="shared" ref="L461" si="196">IF(OR(L459="",L460=""),"",ROUND(L459/L460,4))</f>
        <v/>
      </c>
      <c r="M461" s="47"/>
      <c r="N461" s="48"/>
      <c r="O461" s="32" t="str">
        <f>IF(OR(L459="",L460=""),"",IF(I461=$AE$3,(O459*$AE$6+O460)*L461,IF(I461=$AE$4,(O459*$AE$7+O460)*L461,IF(I461=$AE$5,O459+O460+R461,""))))</f>
        <v/>
      </c>
      <c r="P461" s="33"/>
      <c r="Q461" s="34"/>
      <c r="R461" s="18"/>
      <c r="S461" s="53"/>
      <c r="T461" s="54"/>
      <c r="U461" s="54"/>
      <c r="V461" s="55"/>
      <c r="W461" s="59"/>
      <c r="X461" s="60"/>
      <c r="Y461" s="61"/>
    </row>
    <row r="462" spans="2:25" ht="11.1" customHeight="1" x14ac:dyDescent="0.25">
      <c r="B462" s="120" t="s">
        <v>179</v>
      </c>
      <c r="C462" s="77"/>
      <c r="D462" s="63"/>
      <c r="E462" s="78"/>
      <c r="F462" s="105"/>
      <c r="G462" s="105"/>
      <c r="H462" s="106"/>
      <c r="I462" s="123"/>
      <c r="J462" s="123"/>
      <c r="K462" s="123"/>
      <c r="L462" s="76"/>
      <c r="M462" s="76"/>
      <c r="N462" s="76"/>
      <c r="O462" s="26"/>
      <c r="P462" s="27"/>
      <c r="Q462" s="27"/>
      <c r="R462" s="28"/>
      <c r="S462" s="63"/>
      <c r="T462" s="63"/>
      <c r="U462" s="63"/>
      <c r="V462" s="64"/>
      <c r="W462" s="56" t="str">
        <f>IF(AND(F463&lt;&gt;"",F464&lt;&gt;"",I462&lt;&gt;"",I463&lt;&gt;"",I464&lt;&gt;"",L462&lt;&gt;"",L463&lt;&gt;"",O462&lt;&gt;"",F462&lt;&gt;"",C462&lt;&gt;""),MIN(IF(I464=$AE$3,(F462*F463*F464*1.1*$AE$6+O463)*L464,IF(I464=$AE$4,(F462*F463*F464*1.1*$AE$7+O463)*L464,IF(I464=$AE$5,(F462*F463*F464*1.1+O463)*L464+R464,""))),O464,F462*120000*$AE$6*L464+O463),IF(AND(F463="",F464="",I462="",I463="",I464="",L462="",L463="",O462="",F462="",C462="",O463=""),"","Doplňte prázdná pole"))</f>
        <v/>
      </c>
      <c r="X462" s="57"/>
      <c r="Y462" s="58"/>
    </row>
    <row r="463" spans="2:25" ht="11.1" customHeight="1" thickBot="1" x14ac:dyDescent="0.3">
      <c r="B463" s="121"/>
      <c r="C463" s="79"/>
      <c r="D463" s="65"/>
      <c r="E463" s="80"/>
      <c r="F463" s="108"/>
      <c r="G463" s="108"/>
      <c r="H463" s="109"/>
      <c r="I463" s="65"/>
      <c r="J463" s="65"/>
      <c r="K463" s="65"/>
      <c r="L463" s="62"/>
      <c r="M463" s="62"/>
      <c r="N463" s="62"/>
      <c r="O463" s="29"/>
      <c r="P463" s="30"/>
      <c r="Q463" s="30"/>
      <c r="R463" s="31"/>
      <c r="S463" s="65"/>
      <c r="T463" s="65"/>
      <c r="U463" s="65"/>
      <c r="V463" s="66"/>
      <c r="W463" s="56"/>
      <c r="X463" s="57"/>
      <c r="Y463" s="58"/>
    </row>
    <row r="464" spans="2:25" ht="11.1" customHeight="1" thickBot="1" x14ac:dyDescent="0.3">
      <c r="B464" s="122"/>
      <c r="C464" s="81"/>
      <c r="D464" s="68"/>
      <c r="E464" s="82"/>
      <c r="F464" s="111"/>
      <c r="G464" s="111"/>
      <c r="H464" s="112"/>
      <c r="I464" s="115"/>
      <c r="J464" s="115"/>
      <c r="K464" s="115"/>
      <c r="L464" s="116" t="str">
        <f t="shared" ref="L464" si="197">IF(OR(L462="",L463=""),"",ROUND(L462/L463,4))</f>
        <v/>
      </c>
      <c r="M464" s="116"/>
      <c r="N464" s="46"/>
      <c r="O464" s="32" t="str">
        <f>IF(OR(L462="",L463=""),"",IF(I464=$AE$3,(O462*$AE$6+O463)*L464,IF(I464=$AE$4,(O462*$AE$7+O463)*L464,IF(I464=$AE$5,O462+O463+R464,""))))</f>
        <v/>
      </c>
      <c r="P464" s="33"/>
      <c r="Q464" s="34"/>
      <c r="R464" s="17"/>
      <c r="S464" s="67"/>
      <c r="T464" s="68"/>
      <c r="U464" s="68"/>
      <c r="V464" s="69"/>
      <c r="W464" s="59"/>
      <c r="X464" s="60"/>
      <c r="Y464" s="61"/>
    </row>
    <row r="465" spans="2:25" ht="11.1" customHeight="1" x14ac:dyDescent="0.25">
      <c r="B465" s="117" t="s">
        <v>180</v>
      </c>
      <c r="C465" s="85"/>
      <c r="D465" s="49"/>
      <c r="E465" s="86"/>
      <c r="F465" s="96"/>
      <c r="G465" s="96"/>
      <c r="H465" s="97"/>
      <c r="I465" s="91"/>
      <c r="J465" s="91"/>
      <c r="K465" s="91"/>
      <c r="L465" s="92"/>
      <c r="M465" s="93"/>
      <c r="N465" s="94"/>
      <c r="O465" s="20"/>
      <c r="P465" s="21"/>
      <c r="Q465" s="21"/>
      <c r="R465" s="22"/>
      <c r="S465" s="49"/>
      <c r="T465" s="49"/>
      <c r="U465" s="49"/>
      <c r="V465" s="50"/>
      <c r="W465" s="56" t="str">
        <f>IF(AND(F466&lt;&gt;"",F467&lt;&gt;"",I465&lt;&gt;"",I466&lt;&gt;"",I467&lt;&gt;"",L465&lt;&gt;"",L466&lt;&gt;"",O465&lt;&gt;"",F465&lt;&gt;"",C465&lt;&gt;""),MIN(IF(I467=$AE$3,(F465*F466*F467*1.1*$AE$6+O466)*L467,IF(I467=$AE$4,(F465*F466*F467*1.1*$AE$7+O466)*L467,IF(I467=$AE$5,(F465*F466*F467*1.1+O466)*L467+R467,""))),O467,F465*120000*$AE$6*L467+O466),IF(AND(F466="",F467="",I465="",I466="",I467="",L465="",L466="",O465="",F465="",C465="",O466=""),"","Doplňte prázdná pole"))</f>
        <v/>
      </c>
      <c r="X465" s="57"/>
      <c r="Y465" s="58"/>
    </row>
    <row r="466" spans="2:25" ht="11.1" customHeight="1" thickBot="1" x14ac:dyDescent="0.3">
      <c r="B466" s="118"/>
      <c r="C466" s="87"/>
      <c r="D466" s="51"/>
      <c r="E466" s="88"/>
      <c r="F466" s="99"/>
      <c r="G466" s="99"/>
      <c r="H466" s="100"/>
      <c r="I466" s="51"/>
      <c r="J466" s="51"/>
      <c r="K466" s="51"/>
      <c r="L466" s="70"/>
      <c r="M466" s="71"/>
      <c r="N466" s="72"/>
      <c r="O466" s="23"/>
      <c r="P466" s="24"/>
      <c r="Q466" s="24"/>
      <c r="R466" s="25"/>
      <c r="S466" s="51"/>
      <c r="T466" s="51"/>
      <c r="U466" s="51"/>
      <c r="V466" s="52"/>
      <c r="W466" s="56"/>
      <c r="X466" s="57"/>
      <c r="Y466" s="58"/>
    </row>
    <row r="467" spans="2:25" ht="11.1" customHeight="1" thickBot="1" x14ac:dyDescent="0.3">
      <c r="B467" s="119"/>
      <c r="C467" s="89"/>
      <c r="D467" s="54"/>
      <c r="E467" s="90"/>
      <c r="F467" s="102"/>
      <c r="G467" s="102"/>
      <c r="H467" s="103"/>
      <c r="I467" s="102"/>
      <c r="J467" s="102"/>
      <c r="K467" s="103"/>
      <c r="L467" s="46" t="str">
        <f t="shared" ref="L467" si="198">IF(OR(L465="",L466=""),"",ROUND(L465/L466,4))</f>
        <v/>
      </c>
      <c r="M467" s="47"/>
      <c r="N467" s="48"/>
      <c r="O467" s="32" t="str">
        <f>IF(OR(L465="",L466=""),"",IF(I467=$AE$3,(O465*$AE$6+O466)*L467,IF(I467=$AE$4,(O465*$AE$7+O466)*L467,IF(I467=$AE$5,O465+O466+R467,""))))</f>
        <v/>
      </c>
      <c r="P467" s="33"/>
      <c r="Q467" s="34"/>
      <c r="R467" s="18"/>
      <c r="S467" s="53"/>
      <c r="T467" s="54"/>
      <c r="U467" s="54"/>
      <c r="V467" s="55"/>
      <c r="W467" s="59"/>
      <c r="X467" s="60"/>
      <c r="Y467" s="61"/>
    </row>
    <row r="468" spans="2:25" ht="11.1" customHeight="1" x14ac:dyDescent="0.25">
      <c r="B468" s="120" t="s">
        <v>181</v>
      </c>
      <c r="C468" s="77"/>
      <c r="D468" s="63"/>
      <c r="E468" s="78"/>
      <c r="F468" s="105"/>
      <c r="G468" s="105"/>
      <c r="H468" s="106"/>
      <c r="I468" s="123"/>
      <c r="J468" s="123"/>
      <c r="K468" s="123"/>
      <c r="L468" s="76"/>
      <c r="M468" s="76"/>
      <c r="N468" s="76"/>
      <c r="O468" s="26"/>
      <c r="P468" s="27"/>
      <c r="Q468" s="27"/>
      <c r="R468" s="28"/>
      <c r="S468" s="63"/>
      <c r="T468" s="63"/>
      <c r="U468" s="63"/>
      <c r="V468" s="64"/>
      <c r="W468" s="56" t="str">
        <f>IF(AND(F469&lt;&gt;"",F470&lt;&gt;"",I468&lt;&gt;"",I469&lt;&gt;"",I470&lt;&gt;"",L468&lt;&gt;"",L469&lt;&gt;"",O468&lt;&gt;"",F468&lt;&gt;"",C468&lt;&gt;""),MIN(IF(I470=$AE$3,(F468*F469*F470*1.1*$AE$6+O469)*L470,IF(I470=$AE$4,(F468*F469*F470*1.1*$AE$7+O469)*L470,IF(I470=$AE$5,(F468*F469*F470*1.1+O469)*L470+R470,""))),O470,F468*120000*$AE$6*L470+O469),IF(AND(F469="",F470="",I468="",I469="",I470="",L468="",L469="",O468="",F468="",C468="",O469=""),"","Doplňte prázdná pole"))</f>
        <v/>
      </c>
      <c r="X468" s="57"/>
      <c r="Y468" s="58"/>
    </row>
    <row r="469" spans="2:25" ht="11.1" customHeight="1" thickBot="1" x14ac:dyDescent="0.3">
      <c r="B469" s="121"/>
      <c r="C469" s="79"/>
      <c r="D469" s="65"/>
      <c r="E469" s="80"/>
      <c r="F469" s="108"/>
      <c r="G469" s="108"/>
      <c r="H469" s="109"/>
      <c r="I469" s="65"/>
      <c r="J469" s="65"/>
      <c r="K469" s="65"/>
      <c r="L469" s="62"/>
      <c r="M469" s="62"/>
      <c r="N469" s="62"/>
      <c r="O469" s="29"/>
      <c r="P469" s="30"/>
      <c r="Q469" s="30"/>
      <c r="R469" s="31"/>
      <c r="S469" s="65"/>
      <c r="T469" s="65"/>
      <c r="U469" s="65"/>
      <c r="V469" s="66"/>
      <c r="W469" s="56"/>
      <c r="X469" s="57"/>
      <c r="Y469" s="58"/>
    </row>
    <row r="470" spans="2:25" ht="11.1" customHeight="1" thickBot="1" x14ac:dyDescent="0.3">
      <c r="B470" s="122"/>
      <c r="C470" s="81"/>
      <c r="D470" s="68"/>
      <c r="E470" s="82"/>
      <c r="F470" s="111"/>
      <c r="G470" s="111"/>
      <c r="H470" s="112"/>
      <c r="I470" s="115"/>
      <c r="J470" s="115"/>
      <c r="K470" s="115"/>
      <c r="L470" s="116" t="str">
        <f t="shared" ref="L470" si="199">IF(OR(L468="",L469=""),"",ROUND(L468/L469,4))</f>
        <v/>
      </c>
      <c r="M470" s="116"/>
      <c r="N470" s="46"/>
      <c r="O470" s="32" t="str">
        <f>IF(OR(L468="",L469=""),"",IF(I470=$AE$3,(O468*$AE$6+O469)*L470,IF(I470=$AE$4,(O468*$AE$7+O469)*L470,IF(I470=$AE$5,O468+O469+R470,""))))</f>
        <v/>
      </c>
      <c r="P470" s="33"/>
      <c r="Q470" s="34"/>
      <c r="R470" s="17"/>
      <c r="S470" s="67"/>
      <c r="T470" s="68"/>
      <c r="U470" s="68"/>
      <c r="V470" s="69"/>
      <c r="W470" s="59"/>
      <c r="X470" s="60"/>
      <c r="Y470" s="61"/>
    </row>
    <row r="471" spans="2:25" ht="11.1" customHeight="1" x14ac:dyDescent="0.25">
      <c r="B471" s="117" t="s">
        <v>182</v>
      </c>
      <c r="C471" s="85"/>
      <c r="D471" s="49"/>
      <c r="E471" s="86"/>
      <c r="F471" s="96"/>
      <c r="G471" s="96"/>
      <c r="H471" s="97"/>
      <c r="I471" s="91"/>
      <c r="J471" s="91"/>
      <c r="K471" s="91"/>
      <c r="L471" s="92"/>
      <c r="M471" s="93"/>
      <c r="N471" s="94"/>
      <c r="O471" s="20"/>
      <c r="P471" s="21"/>
      <c r="Q471" s="21"/>
      <c r="R471" s="22"/>
      <c r="S471" s="49"/>
      <c r="T471" s="49"/>
      <c r="U471" s="49"/>
      <c r="V471" s="50"/>
      <c r="W471" s="56" t="str">
        <f>IF(AND(F472&lt;&gt;"",F473&lt;&gt;"",I471&lt;&gt;"",I472&lt;&gt;"",I473&lt;&gt;"",L471&lt;&gt;"",L472&lt;&gt;"",O471&lt;&gt;"",F471&lt;&gt;"",C471&lt;&gt;""),MIN(IF(I473=$AE$3,(F471*F472*F473*1.1*$AE$6+O472)*L473,IF(I473=$AE$4,(F471*F472*F473*1.1*$AE$7+O472)*L473,IF(I473=$AE$5,(F471*F472*F473*1.1+O472)*L473+R473,""))),O473,F471*120000*$AE$6*L473+O472),IF(AND(F472="",F473="",I471="",I472="",I473="",L471="",L472="",O471="",F471="",C471="",O472=""),"","Doplňte prázdná pole"))</f>
        <v/>
      </c>
      <c r="X471" s="57"/>
      <c r="Y471" s="58"/>
    </row>
    <row r="472" spans="2:25" ht="11.1" customHeight="1" thickBot="1" x14ac:dyDescent="0.3">
      <c r="B472" s="118"/>
      <c r="C472" s="87"/>
      <c r="D472" s="51"/>
      <c r="E472" s="88"/>
      <c r="F472" s="99"/>
      <c r="G472" s="99"/>
      <c r="H472" s="100"/>
      <c r="I472" s="51"/>
      <c r="J472" s="51"/>
      <c r="K472" s="51"/>
      <c r="L472" s="70"/>
      <c r="M472" s="71"/>
      <c r="N472" s="72"/>
      <c r="O472" s="23"/>
      <c r="P472" s="24"/>
      <c r="Q472" s="24"/>
      <c r="R472" s="25"/>
      <c r="S472" s="51"/>
      <c r="T472" s="51"/>
      <c r="U472" s="51"/>
      <c r="V472" s="52"/>
      <c r="W472" s="56"/>
      <c r="X472" s="57"/>
      <c r="Y472" s="58"/>
    </row>
    <row r="473" spans="2:25" ht="11.1" customHeight="1" thickBot="1" x14ac:dyDescent="0.3">
      <c r="B473" s="119"/>
      <c r="C473" s="89"/>
      <c r="D473" s="54"/>
      <c r="E473" s="90"/>
      <c r="F473" s="102"/>
      <c r="G473" s="102"/>
      <c r="H473" s="103"/>
      <c r="I473" s="102"/>
      <c r="J473" s="102"/>
      <c r="K473" s="103"/>
      <c r="L473" s="46" t="str">
        <f t="shared" ref="L473" si="200">IF(OR(L471="",L472=""),"",ROUND(L471/L472,4))</f>
        <v/>
      </c>
      <c r="M473" s="47"/>
      <c r="N473" s="48"/>
      <c r="O473" s="32" t="str">
        <f>IF(OR(L471="",L472=""),"",IF(I473=$AE$3,(O471*$AE$6+O472)*L473,IF(I473=$AE$4,(O471*$AE$7+O472)*L473,IF(I473=$AE$5,O471+O472+R473,""))))</f>
        <v/>
      </c>
      <c r="P473" s="33"/>
      <c r="Q473" s="34"/>
      <c r="R473" s="18"/>
      <c r="S473" s="53"/>
      <c r="T473" s="54"/>
      <c r="U473" s="54"/>
      <c r="V473" s="55"/>
      <c r="W473" s="59"/>
      <c r="X473" s="60"/>
      <c r="Y473" s="61"/>
    </row>
    <row r="474" spans="2:25" ht="11.1" customHeight="1" x14ac:dyDescent="0.25">
      <c r="B474" s="120" t="s">
        <v>183</v>
      </c>
      <c r="C474" s="77"/>
      <c r="D474" s="63"/>
      <c r="E474" s="78"/>
      <c r="F474" s="105"/>
      <c r="G474" s="105"/>
      <c r="H474" s="106"/>
      <c r="I474" s="123"/>
      <c r="J474" s="123"/>
      <c r="K474" s="123"/>
      <c r="L474" s="76"/>
      <c r="M474" s="76"/>
      <c r="N474" s="76"/>
      <c r="O474" s="26"/>
      <c r="P474" s="27"/>
      <c r="Q474" s="27"/>
      <c r="R474" s="28"/>
      <c r="S474" s="63"/>
      <c r="T474" s="63"/>
      <c r="U474" s="63"/>
      <c r="V474" s="64"/>
      <c r="W474" s="56" t="str">
        <f>IF(AND(F475&lt;&gt;"",F476&lt;&gt;"",I474&lt;&gt;"",I475&lt;&gt;"",I476&lt;&gt;"",L474&lt;&gt;"",L475&lt;&gt;"",O474&lt;&gt;"",F474&lt;&gt;"",C474&lt;&gt;""),MIN(IF(I476=$AE$3,(F474*F475*F476*1.1*$AE$6+O475)*L476,IF(I476=$AE$4,(F474*F475*F476*1.1*$AE$7+O475)*L476,IF(I476=$AE$5,(F474*F475*F476*1.1+O475)*L476+R476,""))),O476,F474*120000*$AE$6*L476+O475),IF(AND(F475="",F476="",I474="",I475="",I476="",L474="",L475="",O474="",F474="",C474="",O475=""),"","Doplňte prázdná pole"))</f>
        <v/>
      </c>
      <c r="X474" s="57"/>
      <c r="Y474" s="58"/>
    </row>
    <row r="475" spans="2:25" ht="11.1" customHeight="1" thickBot="1" x14ac:dyDescent="0.3">
      <c r="B475" s="121"/>
      <c r="C475" s="79"/>
      <c r="D475" s="65"/>
      <c r="E475" s="80"/>
      <c r="F475" s="108"/>
      <c r="G475" s="108"/>
      <c r="H475" s="109"/>
      <c r="I475" s="65"/>
      <c r="J475" s="65"/>
      <c r="K475" s="65"/>
      <c r="L475" s="62"/>
      <c r="M475" s="62"/>
      <c r="N475" s="62"/>
      <c r="O475" s="29"/>
      <c r="P475" s="30"/>
      <c r="Q475" s="30"/>
      <c r="R475" s="31"/>
      <c r="S475" s="65"/>
      <c r="T475" s="65"/>
      <c r="U475" s="65"/>
      <c r="V475" s="66"/>
      <c r="W475" s="56"/>
      <c r="X475" s="57"/>
      <c r="Y475" s="58"/>
    </row>
    <row r="476" spans="2:25" ht="11.1" customHeight="1" thickBot="1" x14ac:dyDescent="0.3">
      <c r="B476" s="122"/>
      <c r="C476" s="81"/>
      <c r="D476" s="68"/>
      <c r="E476" s="82"/>
      <c r="F476" s="111"/>
      <c r="G476" s="111"/>
      <c r="H476" s="112"/>
      <c r="I476" s="115"/>
      <c r="J476" s="115"/>
      <c r="K476" s="115"/>
      <c r="L476" s="116" t="str">
        <f t="shared" ref="L476" si="201">IF(OR(L474="",L475=""),"",ROUND(L474/L475,4))</f>
        <v/>
      </c>
      <c r="M476" s="116"/>
      <c r="N476" s="46"/>
      <c r="O476" s="32" t="str">
        <f>IF(OR(L474="",L475=""),"",IF(I476=$AE$3,(O474*$AE$6+O475)*L476,IF(I476=$AE$4,(O474*$AE$7+O475)*L476,IF(I476=$AE$5,O474+O475+R476,""))))</f>
        <v/>
      </c>
      <c r="P476" s="33"/>
      <c r="Q476" s="34"/>
      <c r="R476" s="17"/>
      <c r="S476" s="67"/>
      <c r="T476" s="68"/>
      <c r="U476" s="68"/>
      <c r="V476" s="69"/>
      <c r="W476" s="59"/>
      <c r="X476" s="60"/>
      <c r="Y476" s="61"/>
    </row>
    <row r="477" spans="2:25" ht="11.1" customHeight="1" x14ac:dyDescent="0.25">
      <c r="B477" s="117" t="s">
        <v>184</v>
      </c>
      <c r="C477" s="85"/>
      <c r="D477" s="49"/>
      <c r="E477" s="86"/>
      <c r="F477" s="96"/>
      <c r="G477" s="96"/>
      <c r="H477" s="97"/>
      <c r="I477" s="91"/>
      <c r="J477" s="91"/>
      <c r="K477" s="91"/>
      <c r="L477" s="92"/>
      <c r="M477" s="93"/>
      <c r="N477" s="94"/>
      <c r="O477" s="20"/>
      <c r="P477" s="21"/>
      <c r="Q477" s="21"/>
      <c r="R477" s="22"/>
      <c r="S477" s="49"/>
      <c r="T477" s="49"/>
      <c r="U477" s="49"/>
      <c r="V477" s="50"/>
      <c r="W477" s="56" t="str">
        <f>IF(AND(F478&lt;&gt;"",F479&lt;&gt;"",I477&lt;&gt;"",I478&lt;&gt;"",I479&lt;&gt;"",L477&lt;&gt;"",L478&lt;&gt;"",O477&lt;&gt;"",F477&lt;&gt;"",C477&lt;&gt;""),MIN(IF(I479=$AE$3,(F477*F478*F479*1.1*$AE$6+O478)*L479,IF(I479=$AE$4,(F477*F478*F479*1.1*$AE$7+O478)*L479,IF(I479=$AE$5,(F477*F478*F479*1.1+O478)*L479+R479,""))),O479,F477*120000*$AE$6*L479+O478),IF(AND(F478="",F479="",I477="",I478="",I479="",L477="",L478="",O477="",F477="",C477="",O478=""),"","Doplňte prázdná pole"))</f>
        <v/>
      </c>
      <c r="X477" s="57"/>
      <c r="Y477" s="58"/>
    </row>
    <row r="478" spans="2:25" ht="11.1" customHeight="1" thickBot="1" x14ac:dyDescent="0.3">
      <c r="B478" s="118"/>
      <c r="C478" s="87"/>
      <c r="D478" s="51"/>
      <c r="E478" s="88"/>
      <c r="F478" s="99"/>
      <c r="G478" s="99"/>
      <c r="H478" s="100"/>
      <c r="I478" s="51"/>
      <c r="J478" s="51"/>
      <c r="K478" s="51"/>
      <c r="L478" s="70"/>
      <c r="M478" s="71"/>
      <c r="N478" s="72"/>
      <c r="O478" s="23"/>
      <c r="P478" s="24"/>
      <c r="Q478" s="24"/>
      <c r="R478" s="25"/>
      <c r="S478" s="51"/>
      <c r="T478" s="51"/>
      <c r="U478" s="51"/>
      <c r="V478" s="52"/>
      <c r="W478" s="56"/>
      <c r="X478" s="57"/>
      <c r="Y478" s="58"/>
    </row>
    <row r="479" spans="2:25" ht="11.1" customHeight="1" thickBot="1" x14ac:dyDescent="0.3">
      <c r="B479" s="119"/>
      <c r="C479" s="89"/>
      <c r="D479" s="54"/>
      <c r="E479" s="90"/>
      <c r="F479" s="102"/>
      <c r="G479" s="102"/>
      <c r="H479" s="103"/>
      <c r="I479" s="102"/>
      <c r="J479" s="102"/>
      <c r="K479" s="103"/>
      <c r="L479" s="46" t="str">
        <f t="shared" ref="L479" si="202">IF(OR(L477="",L478=""),"",ROUND(L477/L478,4))</f>
        <v/>
      </c>
      <c r="M479" s="47"/>
      <c r="N479" s="48"/>
      <c r="O479" s="32" t="str">
        <f>IF(OR(L477="",L478=""),"",IF(I479=$AE$3,(O477*$AE$6+O478)*L479,IF(I479=$AE$4,(O477*$AE$7+O478)*L479,IF(I479=$AE$5,O477+O478+R479,""))))</f>
        <v/>
      </c>
      <c r="P479" s="33"/>
      <c r="Q479" s="34"/>
      <c r="R479" s="18"/>
      <c r="S479" s="53"/>
      <c r="T479" s="54"/>
      <c r="U479" s="54"/>
      <c r="V479" s="55"/>
      <c r="W479" s="59"/>
      <c r="X479" s="60"/>
      <c r="Y479" s="61"/>
    </row>
    <row r="480" spans="2:25" ht="11.1" customHeight="1" x14ac:dyDescent="0.25">
      <c r="B480" s="120" t="s">
        <v>185</v>
      </c>
      <c r="C480" s="77"/>
      <c r="D480" s="63"/>
      <c r="E480" s="78"/>
      <c r="F480" s="105"/>
      <c r="G480" s="105"/>
      <c r="H480" s="106"/>
      <c r="I480" s="123"/>
      <c r="J480" s="123"/>
      <c r="K480" s="123"/>
      <c r="L480" s="76"/>
      <c r="M480" s="76"/>
      <c r="N480" s="76"/>
      <c r="O480" s="26"/>
      <c r="P480" s="27"/>
      <c r="Q480" s="27"/>
      <c r="R480" s="28"/>
      <c r="S480" s="63"/>
      <c r="T480" s="63"/>
      <c r="U480" s="63"/>
      <c r="V480" s="64"/>
      <c r="W480" s="56" t="str">
        <f>IF(AND(F481&lt;&gt;"",F482&lt;&gt;"",I480&lt;&gt;"",I481&lt;&gt;"",I482&lt;&gt;"",L480&lt;&gt;"",L481&lt;&gt;"",O480&lt;&gt;"",F480&lt;&gt;"",C480&lt;&gt;""),MIN(IF(I482=$AE$3,(F480*F481*F482*1.1*$AE$6+O481)*L482,IF(I482=$AE$4,(F480*F481*F482*1.1*$AE$7+O481)*L482,IF(I482=$AE$5,(F480*F481*F482*1.1+O481)*L482+R482,""))),O482,F480*120000*$AE$6*L482+O481),IF(AND(F481="",F482="",I480="",I481="",I482="",L480="",L481="",O480="",F480="",C480="",O481=""),"","Doplňte prázdná pole"))</f>
        <v/>
      </c>
      <c r="X480" s="57"/>
      <c r="Y480" s="58"/>
    </row>
    <row r="481" spans="2:25" ht="11.1" customHeight="1" thickBot="1" x14ac:dyDescent="0.3">
      <c r="B481" s="121"/>
      <c r="C481" s="79"/>
      <c r="D481" s="65"/>
      <c r="E481" s="80"/>
      <c r="F481" s="108"/>
      <c r="G481" s="108"/>
      <c r="H481" s="109"/>
      <c r="I481" s="65"/>
      <c r="J481" s="65"/>
      <c r="K481" s="65"/>
      <c r="L481" s="62"/>
      <c r="M481" s="62"/>
      <c r="N481" s="62"/>
      <c r="O481" s="29"/>
      <c r="P481" s="30"/>
      <c r="Q481" s="30"/>
      <c r="R481" s="31"/>
      <c r="S481" s="65"/>
      <c r="T481" s="65"/>
      <c r="U481" s="65"/>
      <c r="V481" s="66"/>
      <c r="W481" s="56"/>
      <c r="X481" s="57"/>
      <c r="Y481" s="58"/>
    </row>
    <row r="482" spans="2:25" ht="11.1" customHeight="1" thickBot="1" x14ac:dyDescent="0.3">
      <c r="B482" s="122"/>
      <c r="C482" s="81"/>
      <c r="D482" s="68"/>
      <c r="E482" s="82"/>
      <c r="F482" s="111"/>
      <c r="G482" s="111"/>
      <c r="H482" s="112"/>
      <c r="I482" s="115"/>
      <c r="J482" s="115"/>
      <c r="K482" s="115"/>
      <c r="L482" s="116" t="str">
        <f t="shared" ref="L482" si="203">IF(OR(L480="",L481=""),"",ROUND(L480/L481,4))</f>
        <v/>
      </c>
      <c r="M482" s="116"/>
      <c r="N482" s="46"/>
      <c r="O482" s="32" t="str">
        <f>IF(OR(L480="",L481=""),"",IF(I482=$AE$3,(O480*$AE$6+O481)*L482,IF(I482=$AE$4,(O480*$AE$7+O481)*L482,IF(I482=$AE$5,O480+O481+R482,""))))</f>
        <v/>
      </c>
      <c r="P482" s="33"/>
      <c r="Q482" s="34"/>
      <c r="R482" s="17"/>
      <c r="S482" s="67"/>
      <c r="T482" s="68"/>
      <c r="U482" s="68"/>
      <c r="V482" s="69"/>
      <c r="W482" s="59"/>
      <c r="X482" s="60"/>
      <c r="Y482" s="61"/>
    </row>
    <row r="483" spans="2:25" ht="11.1" customHeight="1" x14ac:dyDescent="0.25">
      <c r="B483" s="117" t="s">
        <v>186</v>
      </c>
      <c r="C483" s="85"/>
      <c r="D483" s="49"/>
      <c r="E483" s="86"/>
      <c r="F483" s="96"/>
      <c r="G483" s="96"/>
      <c r="H483" s="97"/>
      <c r="I483" s="91"/>
      <c r="J483" s="91"/>
      <c r="K483" s="91"/>
      <c r="L483" s="92"/>
      <c r="M483" s="93"/>
      <c r="N483" s="94"/>
      <c r="O483" s="20"/>
      <c r="P483" s="21"/>
      <c r="Q483" s="21"/>
      <c r="R483" s="22"/>
      <c r="S483" s="49"/>
      <c r="T483" s="49"/>
      <c r="U483" s="49"/>
      <c r="V483" s="50"/>
      <c r="W483" s="56" t="str">
        <f>IF(AND(F484&lt;&gt;"",F485&lt;&gt;"",I483&lt;&gt;"",I484&lt;&gt;"",I485&lt;&gt;"",L483&lt;&gt;"",L484&lt;&gt;"",O483&lt;&gt;"",F483&lt;&gt;"",C483&lt;&gt;""),MIN(IF(I485=$AE$3,(F483*F484*F485*1.1*$AE$6+O484)*L485,IF(I485=$AE$4,(F483*F484*F485*1.1*$AE$7+O484)*L485,IF(I485=$AE$5,(F483*F484*F485*1.1+O484)*L485+R485,""))),O485,F483*120000*$AE$6*L485+O484),IF(AND(F484="",F485="",I483="",I484="",I485="",L483="",L484="",O483="",F483="",C483="",O484=""),"","Doplňte prázdná pole"))</f>
        <v/>
      </c>
      <c r="X483" s="57"/>
      <c r="Y483" s="58"/>
    </row>
    <row r="484" spans="2:25" ht="11.1" customHeight="1" thickBot="1" x14ac:dyDescent="0.3">
      <c r="B484" s="118"/>
      <c r="C484" s="87"/>
      <c r="D484" s="51"/>
      <c r="E484" s="88"/>
      <c r="F484" s="99"/>
      <c r="G484" s="99"/>
      <c r="H484" s="100"/>
      <c r="I484" s="51"/>
      <c r="J484" s="51"/>
      <c r="K484" s="51"/>
      <c r="L484" s="70"/>
      <c r="M484" s="71"/>
      <c r="N484" s="72"/>
      <c r="O484" s="23"/>
      <c r="P484" s="24"/>
      <c r="Q484" s="24"/>
      <c r="R484" s="25"/>
      <c r="S484" s="51"/>
      <c r="T484" s="51"/>
      <c r="U484" s="51"/>
      <c r="V484" s="52"/>
      <c r="W484" s="56"/>
      <c r="X484" s="57"/>
      <c r="Y484" s="58"/>
    </row>
    <row r="485" spans="2:25" ht="11.1" customHeight="1" thickBot="1" x14ac:dyDescent="0.3">
      <c r="B485" s="119"/>
      <c r="C485" s="89"/>
      <c r="D485" s="54"/>
      <c r="E485" s="90"/>
      <c r="F485" s="102"/>
      <c r="G485" s="102"/>
      <c r="H485" s="103"/>
      <c r="I485" s="102"/>
      <c r="J485" s="102"/>
      <c r="K485" s="103"/>
      <c r="L485" s="46" t="str">
        <f t="shared" ref="L485" si="204">IF(OR(L483="",L484=""),"",ROUND(L483/L484,4))</f>
        <v/>
      </c>
      <c r="M485" s="47"/>
      <c r="N485" s="48"/>
      <c r="O485" s="32" t="str">
        <f>IF(OR(L483="",L484=""),"",IF(I485=$AE$3,(O483*$AE$6+O484)*L485,IF(I485=$AE$4,(O483*$AE$7+O484)*L485,IF(I485=$AE$5,O483+O484+R485,""))))</f>
        <v/>
      </c>
      <c r="P485" s="33"/>
      <c r="Q485" s="34"/>
      <c r="R485" s="18"/>
      <c r="S485" s="53"/>
      <c r="T485" s="54"/>
      <c r="U485" s="54"/>
      <c r="V485" s="55"/>
      <c r="W485" s="59"/>
      <c r="X485" s="60"/>
      <c r="Y485" s="61"/>
    </row>
    <row r="486" spans="2:25" ht="11.1" customHeight="1" x14ac:dyDescent="0.25">
      <c r="B486" s="120" t="s">
        <v>187</v>
      </c>
      <c r="C486" s="77"/>
      <c r="D486" s="63"/>
      <c r="E486" s="78"/>
      <c r="F486" s="105"/>
      <c r="G486" s="105"/>
      <c r="H486" s="106"/>
      <c r="I486" s="123"/>
      <c r="J486" s="123"/>
      <c r="K486" s="123"/>
      <c r="L486" s="76"/>
      <c r="M486" s="76"/>
      <c r="N486" s="76"/>
      <c r="O486" s="26"/>
      <c r="P486" s="27"/>
      <c r="Q486" s="27"/>
      <c r="R486" s="28"/>
      <c r="S486" s="63"/>
      <c r="T486" s="63"/>
      <c r="U486" s="63"/>
      <c r="V486" s="64"/>
      <c r="W486" s="56" t="str">
        <f>IF(AND(F487&lt;&gt;"",F488&lt;&gt;"",I486&lt;&gt;"",I487&lt;&gt;"",I488&lt;&gt;"",L486&lt;&gt;"",L487&lt;&gt;"",O486&lt;&gt;"",F486&lt;&gt;"",C486&lt;&gt;""),MIN(IF(I488=$AE$3,(F486*F487*F488*1.1*$AE$6+O487)*L488,IF(I488=$AE$4,(F486*F487*F488*1.1*$AE$7+O487)*L488,IF(I488=$AE$5,(F486*F487*F488*1.1+O487)*L488+R488,""))),O488,F486*120000*$AE$6*L488+O487),IF(AND(F487="",F488="",I486="",I487="",I488="",L486="",L487="",O486="",F486="",C486="",O487=""),"","Doplňte prázdná pole"))</f>
        <v/>
      </c>
      <c r="X486" s="57"/>
      <c r="Y486" s="58"/>
    </row>
    <row r="487" spans="2:25" ht="11.1" customHeight="1" thickBot="1" x14ac:dyDescent="0.3">
      <c r="B487" s="121"/>
      <c r="C487" s="79"/>
      <c r="D487" s="65"/>
      <c r="E487" s="80"/>
      <c r="F487" s="108"/>
      <c r="G487" s="108"/>
      <c r="H487" s="109"/>
      <c r="I487" s="65"/>
      <c r="J487" s="65"/>
      <c r="K487" s="65"/>
      <c r="L487" s="62"/>
      <c r="M487" s="62"/>
      <c r="N487" s="62"/>
      <c r="O487" s="29"/>
      <c r="P487" s="30"/>
      <c r="Q487" s="30"/>
      <c r="R487" s="31"/>
      <c r="S487" s="65"/>
      <c r="T487" s="65"/>
      <c r="U487" s="65"/>
      <c r="V487" s="66"/>
      <c r="W487" s="56"/>
      <c r="X487" s="57"/>
      <c r="Y487" s="58"/>
    </row>
    <row r="488" spans="2:25" ht="11.1" customHeight="1" thickBot="1" x14ac:dyDescent="0.3">
      <c r="B488" s="122"/>
      <c r="C488" s="81"/>
      <c r="D488" s="68"/>
      <c r="E488" s="82"/>
      <c r="F488" s="111"/>
      <c r="G488" s="111"/>
      <c r="H488" s="112"/>
      <c r="I488" s="115"/>
      <c r="J488" s="115"/>
      <c r="K488" s="115"/>
      <c r="L488" s="116" t="str">
        <f t="shared" ref="L488" si="205">IF(OR(L486="",L487=""),"",ROUND(L486/L487,4))</f>
        <v/>
      </c>
      <c r="M488" s="116"/>
      <c r="N488" s="46"/>
      <c r="O488" s="32" t="str">
        <f>IF(OR(L486="",L487=""),"",IF(I488=$AE$3,(O486*$AE$6+O487)*L488,IF(I488=$AE$4,(O486*$AE$7+O487)*L488,IF(I488=$AE$5,O486+O487+R488,""))))</f>
        <v/>
      </c>
      <c r="P488" s="33"/>
      <c r="Q488" s="34"/>
      <c r="R488" s="17"/>
      <c r="S488" s="67"/>
      <c r="T488" s="68"/>
      <c r="U488" s="68"/>
      <c r="V488" s="69"/>
      <c r="W488" s="59"/>
      <c r="X488" s="60"/>
      <c r="Y488" s="61"/>
    </row>
    <row r="489" spans="2:25" ht="11.1" customHeight="1" x14ac:dyDescent="0.25">
      <c r="B489" s="117" t="s">
        <v>188</v>
      </c>
      <c r="C489" s="85"/>
      <c r="D489" s="49"/>
      <c r="E489" s="86"/>
      <c r="F489" s="96"/>
      <c r="G489" s="96"/>
      <c r="H489" s="97"/>
      <c r="I489" s="91"/>
      <c r="J489" s="91"/>
      <c r="K489" s="91"/>
      <c r="L489" s="92"/>
      <c r="M489" s="93"/>
      <c r="N489" s="94"/>
      <c r="O489" s="20"/>
      <c r="P489" s="21"/>
      <c r="Q489" s="21"/>
      <c r="R489" s="22"/>
      <c r="S489" s="49"/>
      <c r="T489" s="49"/>
      <c r="U489" s="49"/>
      <c r="V489" s="50"/>
      <c r="W489" s="56" t="str">
        <f>IF(AND(F490&lt;&gt;"",F491&lt;&gt;"",I489&lt;&gt;"",I490&lt;&gt;"",I491&lt;&gt;"",L489&lt;&gt;"",L490&lt;&gt;"",O489&lt;&gt;"",F489&lt;&gt;"",C489&lt;&gt;""),MIN(IF(I491=$AE$3,(F489*F490*F491*1.1*$AE$6+O490)*L491,IF(I491=$AE$4,(F489*F490*F491*1.1*$AE$7+O490)*L491,IF(I491=$AE$5,(F489*F490*F491*1.1+O490)*L491+R491,""))),O491,F489*120000*$AE$6*L491+O490),IF(AND(F490="",F491="",I489="",I490="",I491="",L489="",L490="",O489="",F489="",C489="",O490=""),"","Doplňte prázdná pole"))</f>
        <v/>
      </c>
      <c r="X489" s="57"/>
      <c r="Y489" s="58"/>
    </row>
    <row r="490" spans="2:25" ht="11.1" customHeight="1" thickBot="1" x14ac:dyDescent="0.3">
      <c r="B490" s="118"/>
      <c r="C490" s="87"/>
      <c r="D490" s="51"/>
      <c r="E490" s="88"/>
      <c r="F490" s="99"/>
      <c r="G490" s="99"/>
      <c r="H490" s="100"/>
      <c r="I490" s="51"/>
      <c r="J490" s="51"/>
      <c r="K490" s="51"/>
      <c r="L490" s="70"/>
      <c r="M490" s="71"/>
      <c r="N490" s="72"/>
      <c r="O490" s="23"/>
      <c r="P490" s="24"/>
      <c r="Q490" s="24"/>
      <c r="R490" s="25"/>
      <c r="S490" s="51"/>
      <c r="T490" s="51"/>
      <c r="U490" s="51"/>
      <c r="V490" s="52"/>
      <c r="W490" s="56"/>
      <c r="X490" s="57"/>
      <c r="Y490" s="58"/>
    </row>
    <row r="491" spans="2:25" ht="11.1" customHeight="1" thickBot="1" x14ac:dyDescent="0.3">
      <c r="B491" s="119"/>
      <c r="C491" s="89"/>
      <c r="D491" s="54"/>
      <c r="E491" s="90"/>
      <c r="F491" s="102"/>
      <c r="G491" s="102"/>
      <c r="H491" s="103"/>
      <c r="I491" s="102"/>
      <c r="J491" s="102"/>
      <c r="K491" s="103"/>
      <c r="L491" s="46" t="str">
        <f t="shared" ref="L491" si="206">IF(OR(L489="",L490=""),"",ROUND(L489/L490,4))</f>
        <v/>
      </c>
      <c r="M491" s="47"/>
      <c r="N491" s="48"/>
      <c r="O491" s="32" t="str">
        <f>IF(OR(L489="",L490=""),"",IF(I491=$AE$3,(O489*$AE$6+O490)*L491,IF(I491=$AE$4,(O489*$AE$7+O490)*L491,IF(I491=$AE$5,O489+O490+R491,""))))</f>
        <v/>
      </c>
      <c r="P491" s="33"/>
      <c r="Q491" s="34"/>
      <c r="R491" s="18"/>
      <c r="S491" s="53"/>
      <c r="T491" s="54"/>
      <c r="U491" s="54"/>
      <c r="V491" s="55"/>
      <c r="W491" s="59"/>
      <c r="X491" s="60"/>
      <c r="Y491" s="61"/>
    </row>
    <row r="492" spans="2:25" ht="11.1" customHeight="1" x14ac:dyDescent="0.25">
      <c r="B492" s="120" t="s">
        <v>189</v>
      </c>
      <c r="C492" s="77"/>
      <c r="D492" s="63"/>
      <c r="E492" s="78"/>
      <c r="F492" s="105"/>
      <c r="G492" s="105"/>
      <c r="H492" s="106"/>
      <c r="I492" s="123"/>
      <c r="J492" s="123"/>
      <c r="K492" s="123"/>
      <c r="L492" s="76"/>
      <c r="M492" s="76"/>
      <c r="N492" s="76"/>
      <c r="O492" s="26"/>
      <c r="P492" s="27"/>
      <c r="Q492" s="27"/>
      <c r="R492" s="28"/>
      <c r="S492" s="63"/>
      <c r="T492" s="63"/>
      <c r="U492" s="63"/>
      <c r="V492" s="64"/>
      <c r="W492" s="56" t="str">
        <f>IF(AND(F493&lt;&gt;"",F494&lt;&gt;"",I492&lt;&gt;"",I493&lt;&gt;"",I494&lt;&gt;"",L492&lt;&gt;"",L493&lt;&gt;"",O492&lt;&gt;"",F492&lt;&gt;"",C492&lt;&gt;""),MIN(IF(I494=$AE$3,(F492*F493*F494*1.1*$AE$6+O493)*L494,IF(I494=$AE$4,(F492*F493*F494*1.1*$AE$7+O493)*L494,IF(I494=$AE$5,(F492*F493*F494*1.1+O493)*L494+R494,""))),O494,F492*120000*$AE$6*L494+O493),IF(AND(F493="",F494="",I492="",I493="",I494="",L492="",L493="",O492="",F492="",C492="",O493=""),"","Doplňte prázdná pole"))</f>
        <v/>
      </c>
      <c r="X492" s="57"/>
      <c r="Y492" s="58"/>
    </row>
    <row r="493" spans="2:25" ht="11.1" customHeight="1" thickBot="1" x14ac:dyDescent="0.3">
      <c r="B493" s="121"/>
      <c r="C493" s="79"/>
      <c r="D493" s="65"/>
      <c r="E493" s="80"/>
      <c r="F493" s="108"/>
      <c r="G493" s="108"/>
      <c r="H493" s="109"/>
      <c r="I493" s="65"/>
      <c r="J493" s="65"/>
      <c r="K493" s="65"/>
      <c r="L493" s="62"/>
      <c r="M493" s="62"/>
      <c r="N493" s="62"/>
      <c r="O493" s="29"/>
      <c r="P493" s="30"/>
      <c r="Q493" s="30"/>
      <c r="R493" s="31"/>
      <c r="S493" s="65"/>
      <c r="T493" s="65"/>
      <c r="U493" s="65"/>
      <c r="V493" s="66"/>
      <c r="W493" s="56"/>
      <c r="X493" s="57"/>
      <c r="Y493" s="58"/>
    </row>
    <row r="494" spans="2:25" ht="11.1" customHeight="1" thickBot="1" x14ac:dyDescent="0.3">
      <c r="B494" s="122"/>
      <c r="C494" s="81"/>
      <c r="D494" s="68"/>
      <c r="E494" s="82"/>
      <c r="F494" s="111"/>
      <c r="G494" s="111"/>
      <c r="H494" s="112"/>
      <c r="I494" s="115"/>
      <c r="J494" s="115"/>
      <c r="K494" s="115"/>
      <c r="L494" s="116" t="str">
        <f t="shared" ref="L494" si="207">IF(OR(L492="",L493=""),"",ROUND(L492/L493,4))</f>
        <v/>
      </c>
      <c r="M494" s="116"/>
      <c r="N494" s="46"/>
      <c r="O494" s="32" t="str">
        <f>IF(OR(L492="",L493=""),"",IF(I494=$AE$3,(O492*$AE$6+O493)*L494,IF(I494=$AE$4,(O492*$AE$7+O493)*L494,IF(I494=$AE$5,O492+O493+R494,""))))</f>
        <v/>
      </c>
      <c r="P494" s="33"/>
      <c r="Q494" s="34"/>
      <c r="R494" s="17"/>
      <c r="S494" s="67"/>
      <c r="T494" s="68"/>
      <c r="U494" s="68"/>
      <c r="V494" s="69"/>
      <c r="W494" s="59"/>
      <c r="X494" s="60"/>
      <c r="Y494" s="61"/>
    </row>
    <row r="495" spans="2:25" ht="11.1" customHeight="1" x14ac:dyDescent="0.25">
      <c r="B495" s="117" t="s">
        <v>190</v>
      </c>
      <c r="C495" s="85"/>
      <c r="D495" s="49"/>
      <c r="E495" s="86"/>
      <c r="F495" s="96"/>
      <c r="G495" s="96"/>
      <c r="H495" s="97"/>
      <c r="I495" s="91"/>
      <c r="J495" s="91"/>
      <c r="K495" s="91"/>
      <c r="L495" s="92"/>
      <c r="M495" s="93"/>
      <c r="N495" s="94"/>
      <c r="O495" s="20"/>
      <c r="P495" s="21"/>
      <c r="Q495" s="21"/>
      <c r="R495" s="22"/>
      <c r="S495" s="49"/>
      <c r="T495" s="49"/>
      <c r="U495" s="49"/>
      <c r="V495" s="50"/>
      <c r="W495" s="56" t="str">
        <f>IF(AND(F496&lt;&gt;"",F497&lt;&gt;"",I495&lt;&gt;"",I496&lt;&gt;"",I497&lt;&gt;"",L495&lt;&gt;"",L496&lt;&gt;"",O495&lt;&gt;"",F495&lt;&gt;"",C495&lt;&gt;""),MIN(IF(I497=$AE$3,(F495*F496*F497*1.1*$AE$6+O496)*L497,IF(I497=$AE$4,(F495*F496*F497*1.1*$AE$7+O496)*L497,IF(I497=$AE$5,(F495*F496*F497*1.1+O496)*L497+R497,""))),O497,F495*120000*$AE$6*L497+O496),IF(AND(F496="",F497="",I495="",I496="",I497="",L495="",L496="",O495="",F495="",C495="",O496=""),"","Doplňte prázdná pole"))</f>
        <v/>
      </c>
      <c r="X495" s="57"/>
      <c r="Y495" s="58"/>
    </row>
    <row r="496" spans="2:25" ht="11.1" customHeight="1" thickBot="1" x14ac:dyDescent="0.3">
      <c r="B496" s="118"/>
      <c r="C496" s="87"/>
      <c r="D496" s="51"/>
      <c r="E496" s="88"/>
      <c r="F496" s="99"/>
      <c r="G496" s="99"/>
      <c r="H496" s="100"/>
      <c r="I496" s="51"/>
      <c r="J496" s="51"/>
      <c r="K496" s="51"/>
      <c r="L496" s="70"/>
      <c r="M496" s="71"/>
      <c r="N496" s="72"/>
      <c r="O496" s="23"/>
      <c r="P496" s="24"/>
      <c r="Q496" s="24"/>
      <c r="R496" s="25"/>
      <c r="S496" s="51"/>
      <c r="T496" s="51"/>
      <c r="U496" s="51"/>
      <c r="V496" s="52"/>
      <c r="W496" s="56"/>
      <c r="X496" s="57"/>
      <c r="Y496" s="58"/>
    </row>
    <row r="497" spans="2:25" ht="11.1" customHeight="1" thickBot="1" x14ac:dyDescent="0.3">
      <c r="B497" s="119"/>
      <c r="C497" s="89"/>
      <c r="D497" s="54"/>
      <c r="E497" s="90"/>
      <c r="F497" s="102"/>
      <c r="G497" s="102"/>
      <c r="H497" s="103"/>
      <c r="I497" s="102"/>
      <c r="J497" s="102"/>
      <c r="K497" s="103"/>
      <c r="L497" s="46" t="str">
        <f t="shared" ref="L497" si="208">IF(OR(L495="",L496=""),"",ROUND(L495/L496,4))</f>
        <v/>
      </c>
      <c r="M497" s="47"/>
      <c r="N497" s="48"/>
      <c r="O497" s="32" t="str">
        <f>IF(OR(L495="",L496=""),"",IF(I497=$AE$3,(O495*$AE$6+O496)*L497,IF(I497=$AE$4,(O495*$AE$7+O496)*L497,IF(I497=$AE$5,O495+O496+R497,""))))</f>
        <v/>
      </c>
      <c r="P497" s="33"/>
      <c r="Q497" s="34"/>
      <c r="R497" s="18"/>
      <c r="S497" s="53"/>
      <c r="T497" s="54"/>
      <c r="U497" s="54"/>
      <c r="V497" s="55"/>
      <c r="W497" s="59"/>
      <c r="X497" s="60"/>
      <c r="Y497" s="61"/>
    </row>
    <row r="498" spans="2:25" ht="11.1" customHeight="1" x14ac:dyDescent="0.25">
      <c r="B498" s="120" t="s">
        <v>191</v>
      </c>
      <c r="C498" s="77"/>
      <c r="D498" s="63"/>
      <c r="E498" s="78"/>
      <c r="F498" s="105"/>
      <c r="G498" s="105"/>
      <c r="H498" s="106"/>
      <c r="I498" s="123"/>
      <c r="J498" s="123"/>
      <c r="K498" s="123"/>
      <c r="L498" s="76"/>
      <c r="M498" s="76"/>
      <c r="N498" s="76"/>
      <c r="O498" s="26"/>
      <c r="P498" s="27"/>
      <c r="Q498" s="27"/>
      <c r="R498" s="28"/>
      <c r="S498" s="63"/>
      <c r="T498" s="63"/>
      <c r="U498" s="63"/>
      <c r="V498" s="64"/>
      <c r="W498" s="56" t="str">
        <f>IF(AND(F499&lt;&gt;"",F500&lt;&gt;"",I498&lt;&gt;"",I499&lt;&gt;"",I500&lt;&gt;"",L498&lt;&gt;"",L499&lt;&gt;"",O498&lt;&gt;"",F498&lt;&gt;"",C498&lt;&gt;""),MIN(IF(I500=$AE$3,(F498*F499*F500*1.1*$AE$6+O499)*L500,IF(I500=$AE$4,(F498*F499*F500*1.1*$AE$7+O499)*L500,IF(I500=$AE$5,(F498*F499*F500*1.1+O499)*L500+R500,""))),O500,F498*120000*$AE$6*L500+O499),IF(AND(F499="",F500="",I498="",I499="",I500="",L498="",L499="",O498="",F498="",C498="",O499=""),"","Doplňte prázdná pole"))</f>
        <v/>
      </c>
      <c r="X498" s="57"/>
      <c r="Y498" s="58"/>
    </row>
    <row r="499" spans="2:25" ht="11.1" customHeight="1" thickBot="1" x14ac:dyDescent="0.3">
      <c r="B499" s="121"/>
      <c r="C499" s="79"/>
      <c r="D499" s="65"/>
      <c r="E499" s="80"/>
      <c r="F499" s="108"/>
      <c r="G499" s="108"/>
      <c r="H499" s="109"/>
      <c r="I499" s="65"/>
      <c r="J499" s="65"/>
      <c r="K499" s="65"/>
      <c r="L499" s="62"/>
      <c r="M499" s="62"/>
      <c r="N499" s="62"/>
      <c r="O499" s="29"/>
      <c r="P499" s="30"/>
      <c r="Q499" s="30"/>
      <c r="R499" s="31"/>
      <c r="S499" s="65"/>
      <c r="T499" s="65"/>
      <c r="U499" s="65"/>
      <c r="V499" s="66"/>
      <c r="W499" s="56"/>
      <c r="X499" s="57"/>
      <c r="Y499" s="58"/>
    </row>
    <row r="500" spans="2:25" ht="11.1" customHeight="1" thickBot="1" x14ac:dyDescent="0.3">
      <c r="B500" s="122"/>
      <c r="C500" s="81"/>
      <c r="D500" s="68"/>
      <c r="E500" s="82"/>
      <c r="F500" s="111"/>
      <c r="G500" s="111"/>
      <c r="H500" s="112"/>
      <c r="I500" s="115"/>
      <c r="J500" s="115"/>
      <c r="K500" s="115"/>
      <c r="L500" s="116" t="str">
        <f t="shared" ref="L500" si="209">IF(OR(L498="",L499=""),"",ROUND(L498/L499,4))</f>
        <v/>
      </c>
      <c r="M500" s="116"/>
      <c r="N500" s="46"/>
      <c r="O500" s="32" t="str">
        <f>IF(OR(L498="",L499=""),"",IF(I500=$AE$3,(O498*$AE$6+O499)*L500,IF(I500=$AE$4,(O498*$AE$7+O499)*L500,IF(I500=$AE$5,O498+O499+R500,""))))</f>
        <v/>
      </c>
      <c r="P500" s="33"/>
      <c r="Q500" s="34"/>
      <c r="R500" s="17"/>
      <c r="S500" s="67"/>
      <c r="T500" s="68"/>
      <c r="U500" s="68"/>
      <c r="V500" s="69"/>
      <c r="W500" s="59"/>
      <c r="X500" s="60"/>
      <c r="Y500" s="61"/>
    </row>
    <row r="501" spans="2:25" ht="11.1" customHeight="1" x14ac:dyDescent="0.25">
      <c r="B501" s="117" t="s">
        <v>192</v>
      </c>
      <c r="C501" s="85"/>
      <c r="D501" s="49"/>
      <c r="E501" s="86"/>
      <c r="F501" s="96"/>
      <c r="G501" s="96"/>
      <c r="H501" s="97"/>
      <c r="I501" s="91"/>
      <c r="J501" s="91"/>
      <c r="K501" s="91"/>
      <c r="L501" s="92"/>
      <c r="M501" s="93"/>
      <c r="N501" s="94"/>
      <c r="O501" s="20"/>
      <c r="P501" s="21"/>
      <c r="Q501" s="21"/>
      <c r="R501" s="22"/>
      <c r="S501" s="49"/>
      <c r="T501" s="49"/>
      <c r="U501" s="49"/>
      <c r="V501" s="50"/>
      <c r="W501" s="56" t="str">
        <f>IF(AND(F502&lt;&gt;"",F503&lt;&gt;"",I501&lt;&gt;"",I502&lt;&gt;"",I503&lt;&gt;"",L501&lt;&gt;"",L502&lt;&gt;"",O501&lt;&gt;"",F501&lt;&gt;"",C501&lt;&gt;""),MIN(IF(I503=$AE$3,(F501*F502*F503*1.1*$AE$6+O502)*L503,IF(I503=$AE$4,(F501*F502*F503*1.1*$AE$7+O502)*L503,IF(I503=$AE$5,(F501*F502*F503*1.1+O502)*L503+R503,""))),O503,F501*120000*$AE$6*L503+O502),IF(AND(F502="",F503="",I501="",I502="",I503="",L501="",L502="",O501="",F501="",C501="",O502=""),"","Doplňte prázdná pole"))</f>
        <v/>
      </c>
      <c r="X501" s="57"/>
      <c r="Y501" s="58"/>
    </row>
    <row r="502" spans="2:25" ht="11.1" customHeight="1" thickBot="1" x14ac:dyDescent="0.3">
      <c r="B502" s="118"/>
      <c r="C502" s="87"/>
      <c r="D502" s="51"/>
      <c r="E502" s="88"/>
      <c r="F502" s="99"/>
      <c r="G502" s="99"/>
      <c r="H502" s="100"/>
      <c r="I502" s="51"/>
      <c r="J502" s="51"/>
      <c r="K502" s="51"/>
      <c r="L502" s="70"/>
      <c r="M502" s="71"/>
      <c r="N502" s="72"/>
      <c r="O502" s="23"/>
      <c r="P502" s="24"/>
      <c r="Q502" s="24"/>
      <c r="R502" s="25"/>
      <c r="S502" s="51"/>
      <c r="T502" s="51"/>
      <c r="U502" s="51"/>
      <c r="V502" s="52"/>
      <c r="W502" s="56"/>
      <c r="X502" s="57"/>
      <c r="Y502" s="58"/>
    </row>
    <row r="503" spans="2:25" ht="11.1" customHeight="1" thickBot="1" x14ac:dyDescent="0.3">
      <c r="B503" s="119"/>
      <c r="C503" s="89"/>
      <c r="D503" s="54"/>
      <c r="E503" s="90"/>
      <c r="F503" s="102"/>
      <c r="G503" s="102"/>
      <c r="H503" s="103"/>
      <c r="I503" s="102"/>
      <c r="J503" s="102"/>
      <c r="K503" s="103"/>
      <c r="L503" s="46" t="str">
        <f t="shared" ref="L503" si="210">IF(OR(L501="",L502=""),"",ROUND(L501/L502,4))</f>
        <v/>
      </c>
      <c r="M503" s="47"/>
      <c r="N503" s="48"/>
      <c r="O503" s="32" t="str">
        <f>IF(OR(L501="",L502=""),"",IF(I503=$AE$3,(O501*$AE$6+O502)*L503,IF(I503=$AE$4,(O501*$AE$7+O502)*L503,IF(I503=$AE$5,O501+O502+R503,""))))</f>
        <v/>
      </c>
      <c r="P503" s="33"/>
      <c r="Q503" s="34"/>
      <c r="R503" s="18"/>
      <c r="S503" s="53"/>
      <c r="T503" s="54"/>
      <c r="U503" s="54"/>
      <c r="V503" s="55"/>
      <c r="W503" s="59"/>
      <c r="X503" s="60"/>
      <c r="Y503" s="61"/>
    </row>
    <row r="504" spans="2:25" ht="11.1" customHeight="1" x14ac:dyDescent="0.25">
      <c r="B504" s="120" t="s">
        <v>193</v>
      </c>
      <c r="C504" s="77"/>
      <c r="D504" s="63"/>
      <c r="E504" s="78"/>
      <c r="F504" s="105"/>
      <c r="G504" s="105"/>
      <c r="H504" s="106"/>
      <c r="I504" s="123"/>
      <c r="J504" s="123"/>
      <c r="K504" s="123"/>
      <c r="L504" s="76"/>
      <c r="M504" s="76"/>
      <c r="N504" s="76"/>
      <c r="O504" s="26"/>
      <c r="P504" s="27"/>
      <c r="Q504" s="27"/>
      <c r="R504" s="28"/>
      <c r="S504" s="63"/>
      <c r="T504" s="63"/>
      <c r="U504" s="63"/>
      <c r="V504" s="64"/>
      <c r="W504" s="56" t="str">
        <f>IF(AND(F505&lt;&gt;"",F506&lt;&gt;"",I504&lt;&gt;"",I505&lt;&gt;"",I506&lt;&gt;"",L504&lt;&gt;"",L505&lt;&gt;"",O504&lt;&gt;"",F504&lt;&gt;"",C504&lt;&gt;""),MIN(IF(I506=$AE$3,(F504*F505*F506*1.1*$AE$6+O505)*L506,IF(I506=$AE$4,(F504*F505*F506*1.1*$AE$7+O505)*L506,IF(I506=$AE$5,(F504*F505*F506*1.1+O505)*L506+R506,""))),O506,F504*120000*$AE$6*L506+O505),IF(AND(F505="",F506="",I504="",I505="",I506="",L504="",L505="",O504="",F504="",C504="",O505=""),"","Doplňte prázdná pole"))</f>
        <v/>
      </c>
      <c r="X504" s="57"/>
      <c r="Y504" s="58"/>
    </row>
    <row r="505" spans="2:25" ht="11.1" customHeight="1" thickBot="1" x14ac:dyDescent="0.3">
      <c r="B505" s="121"/>
      <c r="C505" s="79"/>
      <c r="D505" s="65"/>
      <c r="E505" s="80"/>
      <c r="F505" s="108"/>
      <c r="G505" s="108"/>
      <c r="H505" s="109"/>
      <c r="I505" s="65"/>
      <c r="J505" s="65"/>
      <c r="K505" s="65"/>
      <c r="L505" s="62"/>
      <c r="M505" s="62"/>
      <c r="N505" s="62"/>
      <c r="O505" s="29"/>
      <c r="P505" s="30"/>
      <c r="Q505" s="30"/>
      <c r="R505" s="31"/>
      <c r="S505" s="65"/>
      <c r="T505" s="65"/>
      <c r="U505" s="65"/>
      <c r="V505" s="66"/>
      <c r="W505" s="56"/>
      <c r="X505" s="57"/>
      <c r="Y505" s="58"/>
    </row>
    <row r="506" spans="2:25" ht="11.1" customHeight="1" thickBot="1" x14ac:dyDescent="0.3">
      <c r="B506" s="122"/>
      <c r="C506" s="81"/>
      <c r="D506" s="68"/>
      <c r="E506" s="82"/>
      <c r="F506" s="111"/>
      <c r="G506" s="111"/>
      <c r="H506" s="112"/>
      <c r="I506" s="115"/>
      <c r="J506" s="115"/>
      <c r="K506" s="115"/>
      <c r="L506" s="116" t="str">
        <f t="shared" ref="L506" si="211">IF(OR(L504="",L505=""),"",ROUND(L504/L505,4))</f>
        <v/>
      </c>
      <c r="M506" s="116"/>
      <c r="N506" s="46"/>
      <c r="O506" s="32" t="str">
        <f>IF(OR(L504="",L505=""),"",IF(I506=$AE$3,(O504*$AE$6+O505)*L506,IF(I506=$AE$4,(O504*$AE$7+O505)*L506,IF(I506=$AE$5,O504+O505+R506,""))))</f>
        <v/>
      </c>
      <c r="P506" s="33"/>
      <c r="Q506" s="34"/>
      <c r="R506" s="17"/>
      <c r="S506" s="67"/>
      <c r="T506" s="68"/>
      <c r="U506" s="68"/>
      <c r="V506" s="69"/>
      <c r="W506" s="59"/>
      <c r="X506" s="60"/>
      <c r="Y506" s="61"/>
    </row>
    <row r="507" spans="2:25" ht="11.1" customHeight="1" x14ac:dyDescent="0.25">
      <c r="B507" s="117" t="s">
        <v>194</v>
      </c>
      <c r="C507" s="85"/>
      <c r="D507" s="49"/>
      <c r="E507" s="86"/>
      <c r="F507" s="96"/>
      <c r="G507" s="96"/>
      <c r="H507" s="97"/>
      <c r="I507" s="91"/>
      <c r="J507" s="91"/>
      <c r="K507" s="91"/>
      <c r="L507" s="92"/>
      <c r="M507" s="93"/>
      <c r="N507" s="94"/>
      <c r="O507" s="20"/>
      <c r="P507" s="21"/>
      <c r="Q507" s="21"/>
      <c r="R507" s="22"/>
      <c r="S507" s="49"/>
      <c r="T507" s="49"/>
      <c r="U507" s="49"/>
      <c r="V507" s="50"/>
      <c r="W507" s="56" t="str">
        <f>IF(AND(F508&lt;&gt;"",F509&lt;&gt;"",I507&lt;&gt;"",I508&lt;&gt;"",I509&lt;&gt;"",L507&lt;&gt;"",L508&lt;&gt;"",O507&lt;&gt;"",F507&lt;&gt;"",C507&lt;&gt;""),MIN(IF(I509=$AE$3,(F507*F508*F509*1.1*$AE$6+O508)*L509,IF(I509=$AE$4,(F507*F508*F509*1.1*$AE$7+O508)*L509,IF(I509=$AE$5,(F507*F508*F509*1.1+O508)*L509+R509,""))),O509,F507*120000*$AE$6*L509+O508),IF(AND(F508="",F509="",I507="",I508="",I509="",L507="",L508="",O507="",F507="",C507="",O508=""),"","Doplňte prázdná pole"))</f>
        <v/>
      </c>
      <c r="X507" s="57"/>
      <c r="Y507" s="58"/>
    </row>
    <row r="508" spans="2:25" ht="11.1" customHeight="1" thickBot="1" x14ac:dyDescent="0.3">
      <c r="B508" s="118"/>
      <c r="C508" s="87"/>
      <c r="D508" s="51"/>
      <c r="E508" s="88"/>
      <c r="F508" s="99"/>
      <c r="G508" s="99"/>
      <c r="H508" s="100"/>
      <c r="I508" s="51"/>
      <c r="J508" s="51"/>
      <c r="K508" s="51"/>
      <c r="L508" s="70"/>
      <c r="M508" s="71"/>
      <c r="N508" s="72"/>
      <c r="O508" s="23"/>
      <c r="P508" s="24"/>
      <c r="Q508" s="24"/>
      <c r="R508" s="25"/>
      <c r="S508" s="51"/>
      <c r="T508" s="51"/>
      <c r="U508" s="51"/>
      <c r="V508" s="52"/>
      <c r="W508" s="56"/>
      <c r="X508" s="57"/>
      <c r="Y508" s="58"/>
    </row>
    <row r="509" spans="2:25" ht="11.1" customHeight="1" thickBot="1" x14ac:dyDescent="0.3">
      <c r="B509" s="119"/>
      <c r="C509" s="89"/>
      <c r="D509" s="54"/>
      <c r="E509" s="90"/>
      <c r="F509" s="102"/>
      <c r="G509" s="102"/>
      <c r="H509" s="103"/>
      <c r="I509" s="102"/>
      <c r="J509" s="102"/>
      <c r="K509" s="103"/>
      <c r="L509" s="46" t="str">
        <f t="shared" ref="L509" si="212">IF(OR(L507="",L508=""),"",ROUND(L507/L508,4))</f>
        <v/>
      </c>
      <c r="M509" s="47"/>
      <c r="N509" s="48"/>
      <c r="O509" s="32" t="str">
        <f>IF(OR(L507="",L508=""),"",IF(I509=$AE$3,(O507*$AE$6+O508)*L509,IF(I509=$AE$4,(O507*$AE$7+O508)*L509,IF(I509=$AE$5,O507+O508+R509,""))))</f>
        <v/>
      </c>
      <c r="P509" s="33"/>
      <c r="Q509" s="34"/>
      <c r="R509" s="18"/>
      <c r="S509" s="53"/>
      <c r="T509" s="54"/>
      <c r="U509" s="54"/>
      <c r="V509" s="55"/>
      <c r="W509" s="59"/>
      <c r="X509" s="60"/>
      <c r="Y509" s="61"/>
    </row>
    <row r="510" spans="2:25" ht="11.1" customHeight="1" x14ac:dyDescent="0.25">
      <c r="B510" s="120" t="s">
        <v>195</v>
      </c>
      <c r="C510" s="77"/>
      <c r="D510" s="63"/>
      <c r="E510" s="78"/>
      <c r="F510" s="105"/>
      <c r="G510" s="105"/>
      <c r="H510" s="106"/>
      <c r="I510" s="123"/>
      <c r="J510" s="123"/>
      <c r="K510" s="123"/>
      <c r="L510" s="76"/>
      <c r="M510" s="76"/>
      <c r="N510" s="76"/>
      <c r="O510" s="26"/>
      <c r="P510" s="27"/>
      <c r="Q510" s="27"/>
      <c r="R510" s="28"/>
      <c r="S510" s="63"/>
      <c r="T510" s="63"/>
      <c r="U510" s="63"/>
      <c r="V510" s="64"/>
      <c r="W510" s="56" t="str">
        <f>IF(AND(F511&lt;&gt;"",F512&lt;&gt;"",I510&lt;&gt;"",I511&lt;&gt;"",I512&lt;&gt;"",L510&lt;&gt;"",L511&lt;&gt;"",O510&lt;&gt;"",F510&lt;&gt;"",C510&lt;&gt;""),MIN(IF(I512=$AE$3,(F510*F511*F512*1.1*$AE$6+O511)*L512,IF(I512=$AE$4,(F510*F511*F512*1.1*$AE$7+O511)*L512,IF(I512=$AE$5,(F510*F511*F512*1.1+O511)*L512+R512,""))),O512,F510*120000*$AE$6*L512+O511),IF(AND(F511="",F512="",I510="",I511="",I512="",L510="",L511="",O510="",F510="",C510="",O511=""),"","Doplňte prázdná pole"))</f>
        <v/>
      </c>
      <c r="X510" s="57"/>
      <c r="Y510" s="58"/>
    </row>
    <row r="511" spans="2:25" ht="11.1" customHeight="1" thickBot="1" x14ac:dyDescent="0.3">
      <c r="B511" s="121"/>
      <c r="C511" s="79"/>
      <c r="D511" s="65"/>
      <c r="E511" s="80"/>
      <c r="F511" s="108"/>
      <c r="G511" s="108"/>
      <c r="H511" s="109"/>
      <c r="I511" s="65"/>
      <c r="J511" s="65"/>
      <c r="K511" s="65"/>
      <c r="L511" s="62"/>
      <c r="M511" s="62"/>
      <c r="N511" s="62"/>
      <c r="O511" s="29"/>
      <c r="P511" s="30"/>
      <c r="Q511" s="30"/>
      <c r="R511" s="31"/>
      <c r="S511" s="65"/>
      <c r="T511" s="65"/>
      <c r="U511" s="65"/>
      <c r="V511" s="66"/>
      <c r="W511" s="56"/>
      <c r="X511" s="57"/>
      <c r="Y511" s="58"/>
    </row>
    <row r="512" spans="2:25" ht="11.1" customHeight="1" thickBot="1" x14ac:dyDescent="0.3">
      <c r="B512" s="122"/>
      <c r="C512" s="81"/>
      <c r="D512" s="68"/>
      <c r="E512" s="82"/>
      <c r="F512" s="111"/>
      <c r="G512" s="111"/>
      <c r="H512" s="112"/>
      <c r="I512" s="115"/>
      <c r="J512" s="115"/>
      <c r="K512" s="115"/>
      <c r="L512" s="116" t="str">
        <f t="shared" ref="L512" si="213">IF(OR(L510="",L511=""),"",ROUND(L510/L511,4))</f>
        <v/>
      </c>
      <c r="M512" s="116"/>
      <c r="N512" s="46"/>
      <c r="O512" s="32" t="str">
        <f>IF(OR(L510="",L511=""),"",IF(I512=$AE$3,(O510*$AE$6+O511)*L512,IF(I512=$AE$4,(O510*$AE$7+O511)*L512,IF(I512=$AE$5,O510+O511+R512,""))))</f>
        <v/>
      </c>
      <c r="P512" s="33"/>
      <c r="Q512" s="34"/>
      <c r="R512" s="17"/>
      <c r="S512" s="67"/>
      <c r="T512" s="68"/>
      <c r="U512" s="68"/>
      <c r="V512" s="69"/>
      <c r="W512" s="59"/>
      <c r="X512" s="60"/>
      <c r="Y512" s="61"/>
    </row>
    <row r="513" spans="2:25" ht="11.1" customHeight="1" x14ac:dyDescent="0.25">
      <c r="B513" s="117" t="s">
        <v>196</v>
      </c>
      <c r="C513" s="85"/>
      <c r="D513" s="49"/>
      <c r="E513" s="86"/>
      <c r="F513" s="96"/>
      <c r="G513" s="96"/>
      <c r="H513" s="97"/>
      <c r="I513" s="91"/>
      <c r="J513" s="91"/>
      <c r="K513" s="91"/>
      <c r="L513" s="92"/>
      <c r="M513" s="93"/>
      <c r="N513" s="94"/>
      <c r="O513" s="20"/>
      <c r="P513" s="21"/>
      <c r="Q513" s="21"/>
      <c r="R513" s="22"/>
      <c r="S513" s="49"/>
      <c r="T513" s="49"/>
      <c r="U513" s="49"/>
      <c r="V513" s="50"/>
      <c r="W513" s="56" t="str">
        <f>IF(AND(F514&lt;&gt;"",F515&lt;&gt;"",I513&lt;&gt;"",I514&lt;&gt;"",I515&lt;&gt;"",L513&lt;&gt;"",L514&lt;&gt;"",O513&lt;&gt;"",F513&lt;&gt;"",C513&lt;&gt;""),MIN(IF(I515=$AE$3,(F513*F514*F515*1.1*$AE$6+O514)*L515,IF(I515=$AE$4,(F513*F514*F515*1.1*$AE$7+O514)*L515,IF(I515=$AE$5,(F513*F514*F515*1.1+O514)*L515+R515,""))),O515,F513*120000*$AE$6*L515+O514),IF(AND(F514="",F515="",I513="",I514="",I515="",L513="",L514="",O513="",F513="",C513="",O514=""),"","Doplňte prázdná pole"))</f>
        <v/>
      </c>
      <c r="X513" s="57"/>
      <c r="Y513" s="58"/>
    </row>
    <row r="514" spans="2:25" ht="11.1" customHeight="1" thickBot="1" x14ac:dyDescent="0.3">
      <c r="B514" s="118"/>
      <c r="C514" s="87"/>
      <c r="D514" s="51"/>
      <c r="E514" s="88"/>
      <c r="F514" s="99"/>
      <c r="G514" s="99"/>
      <c r="H514" s="100"/>
      <c r="I514" s="51"/>
      <c r="J514" s="51"/>
      <c r="K514" s="51"/>
      <c r="L514" s="70"/>
      <c r="M514" s="71"/>
      <c r="N514" s="72"/>
      <c r="O514" s="23"/>
      <c r="P514" s="24"/>
      <c r="Q514" s="24"/>
      <c r="R514" s="25"/>
      <c r="S514" s="51"/>
      <c r="T514" s="51"/>
      <c r="U514" s="51"/>
      <c r="V514" s="52"/>
      <c r="W514" s="56"/>
      <c r="X514" s="57"/>
      <c r="Y514" s="58"/>
    </row>
    <row r="515" spans="2:25" ht="11.1" customHeight="1" thickBot="1" x14ac:dyDescent="0.3">
      <c r="B515" s="119"/>
      <c r="C515" s="89"/>
      <c r="D515" s="54"/>
      <c r="E515" s="90"/>
      <c r="F515" s="102"/>
      <c r="G515" s="102"/>
      <c r="H515" s="103"/>
      <c r="I515" s="102"/>
      <c r="J515" s="102"/>
      <c r="K515" s="103"/>
      <c r="L515" s="46" t="str">
        <f t="shared" ref="L515" si="214">IF(OR(L513="",L514=""),"",ROUND(L513/L514,4))</f>
        <v/>
      </c>
      <c r="M515" s="47"/>
      <c r="N515" s="48"/>
      <c r="O515" s="32" t="str">
        <f>IF(OR(L513="",L514=""),"",IF(I515=$AE$3,(O513*$AE$6+O514)*L515,IF(I515=$AE$4,(O513*$AE$7+O514)*L515,IF(I515=$AE$5,O513+O514+R515,""))))</f>
        <v/>
      </c>
      <c r="P515" s="33"/>
      <c r="Q515" s="34"/>
      <c r="R515" s="18"/>
      <c r="S515" s="53"/>
      <c r="T515" s="54"/>
      <c r="U515" s="54"/>
      <c r="V515" s="55"/>
      <c r="W515" s="59"/>
      <c r="X515" s="60"/>
      <c r="Y515" s="61"/>
    </row>
    <row r="516" spans="2:25" ht="11.1" customHeight="1" x14ac:dyDescent="0.25">
      <c r="B516" s="120" t="s">
        <v>197</v>
      </c>
      <c r="C516" s="77"/>
      <c r="D516" s="63"/>
      <c r="E516" s="78"/>
      <c r="F516" s="105"/>
      <c r="G516" s="105"/>
      <c r="H516" s="106"/>
      <c r="I516" s="123"/>
      <c r="J516" s="123"/>
      <c r="K516" s="123"/>
      <c r="L516" s="76"/>
      <c r="M516" s="76"/>
      <c r="N516" s="76"/>
      <c r="O516" s="26"/>
      <c r="P516" s="27"/>
      <c r="Q516" s="27"/>
      <c r="R516" s="28"/>
      <c r="S516" s="63"/>
      <c r="T516" s="63"/>
      <c r="U516" s="63"/>
      <c r="V516" s="64"/>
      <c r="W516" s="56" t="str">
        <f>IF(AND(F517&lt;&gt;"",F518&lt;&gt;"",I516&lt;&gt;"",I517&lt;&gt;"",I518&lt;&gt;"",L516&lt;&gt;"",L517&lt;&gt;"",O516&lt;&gt;"",F516&lt;&gt;"",C516&lt;&gt;""),MIN(IF(I518=$AE$3,(F516*F517*F518*1.1*$AE$6+O517)*L518,IF(I518=$AE$4,(F516*F517*F518*1.1*$AE$7+O517)*L518,IF(I518=$AE$5,(F516*F517*F518*1.1+O517)*L518+R518,""))),O518,F516*120000*$AE$6*L518+O517),IF(AND(F517="",F518="",I516="",I517="",I518="",L516="",L517="",O516="",F516="",C516="",O517=""),"","Doplňte prázdná pole"))</f>
        <v/>
      </c>
      <c r="X516" s="57"/>
      <c r="Y516" s="58"/>
    </row>
    <row r="517" spans="2:25" ht="11.1" customHeight="1" thickBot="1" x14ac:dyDescent="0.3">
      <c r="B517" s="121"/>
      <c r="C517" s="79"/>
      <c r="D517" s="65"/>
      <c r="E517" s="80"/>
      <c r="F517" s="108"/>
      <c r="G517" s="108"/>
      <c r="H517" s="109"/>
      <c r="I517" s="65"/>
      <c r="J517" s="65"/>
      <c r="K517" s="65"/>
      <c r="L517" s="62"/>
      <c r="M517" s="62"/>
      <c r="N517" s="62"/>
      <c r="O517" s="29"/>
      <c r="P517" s="30"/>
      <c r="Q517" s="30"/>
      <c r="R517" s="31"/>
      <c r="S517" s="65"/>
      <c r="T517" s="65"/>
      <c r="U517" s="65"/>
      <c r="V517" s="66"/>
      <c r="W517" s="56"/>
      <c r="X517" s="57"/>
      <c r="Y517" s="58"/>
    </row>
    <row r="518" spans="2:25" ht="11.1" customHeight="1" thickBot="1" x14ac:dyDescent="0.3">
      <c r="B518" s="122"/>
      <c r="C518" s="81"/>
      <c r="D518" s="68"/>
      <c r="E518" s="82"/>
      <c r="F518" s="111"/>
      <c r="G518" s="111"/>
      <c r="H518" s="112"/>
      <c r="I518" s="115"/>
      <c r="J518" s="115"/>
      <c r="K518" s="115"/>
      <c r="L518" s="116" t="str">
        <f t="shared" ref="L518" si="215">IF(OR(L516="",L517=""),"",ROUND(L516/L517,4))</f>
        <v/>
      </c>
      <c r="M518" s="116"/>
      <c r="N518" s="46"/>
      <c r="O518" s="32" t="str">
        <f>IF(OR(L516="",L517=""),"",IF(I518=$AE$3,(O516*$AE$6+O517)*L518,IF(I518=$AE$4,(O516*$AE$7+O517)*L518,IF(I518=$AE$5,O516+O517+R518,""))))</f>
        <v/>
      </c>
      <c r="P518" s="33"/>
      <c r="Q518" s="34"/>
      <c r="R518" s="17"/>
      <c r="S518" s="67"/>
      <c r="T518" s="68"/>
      <c r="U518" s="68"/>
      <c r="V518" s="69"/>
      <c r="W518" s="59"/>
      <c r="X518" s="60"/>
      <c r="Y518" s="61"/>
    </row>
    <row r="519" spans="2:25" ht="11.1" customHeight="1" x14ac:dyDescent="0.25">
      <c r="B519" s="117" t="s">
        <v>198</v>
      </c>
      <c r="C519" s="85"/>
      <c r="D519" s="49"/>
      <c r="E519" s="86"/>
      <c r="F519" s="96"/>
      <c r="G519" s="96"/>
      <c r="H519" s="97"/>
      <c r="I519" s="91"/>
      <c r="J519" s="91"/>
      <c r="K519" s="91"/>
      <c r="L519" s="92"/>
      <c r="M519" s="93"/>
      <c r="N519" s="94"/>
      <c r="O519" s="20"/>
      <c r="P519" s="21"/>
      <c r="Q519" s="21"/>
      <c r="R519" s="22"/>
      <c r="S519" s="49"/>
      <c r="T519" s="49"/>
      <c r="U519" s="49"/>
      <c r="V519" s="50"/>
      <c r="W519" s="56" t="str">
        <f>IF(AND(F520&lt;&gt;"",F521&lt;&gt;"",I519&lt;&gt;"",I520&lt;&gt;"",I521&lt;&gt;"",L519&lt;&gt;"",L520&lt;&gt;"",O519&lt;&gt;"",F519&lt;&gt;"",C519&lt;&gt;""),MIN(IF(I521=$AE$3,(F519*F520*F521*1.1*$AE$6+O520)*L521,IF(I521=$AE$4,(F519*F520*F521*1.1*$AE$7+O520)*L521,IF(I521=$AE$5,(F519*F520*F521*1.1+O520)*L521+R521,""))),O521,F519*120000*$AE$6*L521+O520),IF(AND(F520="",F521="",I519="",I520="",I521="",L519="",L520="",O519="",F519="",C519="",O520=""),"","Doplňte prázdná pole"))</f>
        <v/>
      </c>
      <c r="X519" s="57"/>
      <c r="Y519" s="58"/>
    </row>
    <row r="520" spans="2:25" ht="11.1" customHeight="1" thickBot="1" x14ac:dyDescent="0.3">
      <c r="B520" s="118"/>
      <c r="C520" s="87"/>
      <c r="D520" s="51"/>
      <c r="E520" s="88"/>
      <c r="F520" s="99"/>
      <c r="G520" s="99"/>
      <c r="H520" s="100"/>
      <c r="I520" s="51"/>
      <c r="J520" s="51"/>
      <c r="K520" s="51"/>
      <c r="L520" s="70"/>
      <c r="M520" s="71"/>
      <c r="N520" s="72"/>
      <c r="O520" s="23"/>
      <c r="P520" s="24"/>
      <c r="Q520" s="24"/>
      <c r="R520" s="25"/>
      <c r="S520" s="51"/>
      <c r="T520" s="51"/>
      <c r="U520" s="51"/>
      <c r="V520" s="52"/>
      <c r="W520" s="56"/>
      <c r="X520" s="57"/>
      <c r="Y520" s="58"/>
    </row>
    <row r="521" spans="2:25" ht="11.1" customHeight="1" thickBot="1" x14ac:dyDescent="0.3">
      <c r="B521" s="119"/>
      <c r="C521" s="89"/>
      <c r="D521" s="54"/>
      <c r="E521" s="90"/>
      <c r="F521" s="102"/>
      <c r="G521" s="102"/>
      <c r="H521" s="103"/>
      <c r="I521" s="102"/>
      <c r="J521" s="102"/>
      <c r="K521" s="103"/>
      <c r="L521" s="46" t="str">
        <f t="shared" ref="L521" si="216">IF(OR(L519="",L520=""),"",ROUND(L519/L520,4))</f>
        <v/>
      </c>
      <c r="M521" s="47"/>
      <c r="N521" s="48"/>
      <c r="O521" s="32" t="str">
        <f>IF(OR(L519="",L520=""),"",IF(I521=$AE$3,(O519*$AE$6+O520)*L521,IF(I521=$AE$4,(O519*$AE$7+O520)*L521,IF(I521=$AE$5,O519+O520+R521,""))))</f>
        <v/>
      </c>
      <c r="P521" s="33"/>
      <c r="Q521" s="34"/>
      <c r="R521" s="18"/>
      <c r="S521" s="53"/>
      <c r="T521" s="54"/>
      <c r="U521" s="54"/>
      <c r="V521" s="55"/>
      <c r="W521" s="59"/>
      <c r="X521" s="60"/>
      <c r="Y521" s="61"/>
    </row>
    <row r="522" spans="2:25" ht="11.1" customHeight="1" x14ac:dyDescent="0.25">
      <c r="B522" s="120" t="s">
        <v>199</v>
      </c>
      <c r="C522" s="77"/>
      <c r="D522" s="63"/>
      <c r="E522" s="78"/>
      <c r="F522" s="105"/>
      <c r="G522" s="105"/>
      <c r="H522" s="106"/>
      <c r="I522" s="123"/>
      <c r="J522" s="123"/>
      <c r="K522" s="123"/>
      <c r="L522" s="76"/>
      <c r="M522" s="76"/>
      <c r="N522" s="76"/>
      <c r="O522" s="26"/>
      <c r="P522" s="27"/>
      <c r="Q522" s="27"/>
      <c r="R522" s="28"/>
      <c r="S522" s="63"/>
      <c r="T522" s="63"/>
      <c r="U522" s="63"/>
      <c r="V522" s="64"/>
      <c r="W522" s="56" t="str">
        <f>IF(AND(F523&lt;&gt;"",F524&lt;&gt;"",I522&lt;&gt;"",I523&lt;&gt;"",I524&lt;&gt;"",L522&lt;&gt;"",L523&lt;&gt;"",O522&lt;&gt;"",F522&lt;&gt;"",C522&lt;&gt;""),MIN(IF(I524=$AE$3,(F522*F523*F524*1.1*$AE$6+O523)*L524,IF(I524=$AE$4,(F522*F523*F524*1.1*$AE$7+O523)*L524,IF(I524=$AE$5,(F522*F523*F524*1.1+O523)*L524+R524,""))),O524,F522*120000*$AE$6*L524+O523),IF(AND(F523="",F524="",I522="",I523="",I524="",L522="",L523="",O522="",F522="",C522="",O523=""),"","Doplňte prázdná pole"))</f>
        <v/>
      </c>
      <c r="X522" s="57"/>
      <c r="Y522" s="58"/>
    </row>
    <row r="523" spans="2:25" ht="11.1" customHeight="1" thickBot="1" x14ac:dyDescent="0.3">
      <c r="B523" s="121"/>
      <c r="C523" s="79"/>
      <c r="D523" s="65"/>
      <c r="E523" s="80"/>
      <c r="F523" s="108"/>
      <c r="G523" s="108"/>
      <c r="H523" s="109"/>
      <c r="I523" s="65"/>
      <c r="J523" s="65"/>
      <c r="K523" s="65"/>
      <c r="L523" s="62"/>
      <c r="M523" s="62"/>
      <c r="N523" s="62"/>
      <c r="O523" s="29"/>
      <c r="P523" s="30"/>
      <c r="Q523" s="30"/>
      <c r="R523" s="31"/>
      <c r="S523" s="65"/>
      <c r="T523" s="65"/>
      <c r="U523" s="65"/>
      <c r="V523" s="66"/>
      <c r="W523" s="56"/>
      <c r="X523" s="57"/>
      <c r="Y523" s="58"/>
    </row>
    <row r="524" spans="2:25" ht="11.1" customHeight="1" thickBot="1" x14ac:dyDescent="0.3">
      <c r="B524" s="122"/>
      <c r="C524" s="81"/>
      <c r="D524" s="68"/>
      <c r="E524" s="82"/>
      <c r="F524" s="111"/>
      <c r="G524" s="111"/>
      <c r="H524" s="112"/>
      <c r="I524" s="115"/>
      <c r="J524" s="115"/>
      <c r="K524" s="115"/>
      <c r="L524" s="116" t="str">
        <f t="shared" ref="L524" si="217">IF(OR(L522="",L523=""),"",ROUND(L522/L523,4))</f>
        <v/>
      </c>
      <c r="M524" s="116"/>
      <c r="N524" s="46"/>
      <c r="O524" s="32" t="str">
        <f>IF(OR(L522="",L523=""),"",IF(I524=$AE$3,(O522*$AE$6+O523)*L524,IF(I524=$AE$4,(O522*$AE$7+O523)*L524,IF(I524=$AE$5,O522+O523+R524,""))))</f>
        <v/>
      </c>
      <c r="P524" s="33"/>
      <c r="Q524" s="34"/>
      <c r="R524" s="17"/>
      <c r="S524" s="67"/>
      <c r="T524" s="68"/>
      <c r="U524" s="68"/>
      <c r="V524" s="69"/>
      <c r="W524" s="59"/>
      <c r="X524" s="60"/>
      <c r="Y524" s="61"/>
    </row>
    <row r="525" spans="2:25" ht="11.1" customHeight="1" x14ac:dyDescent="0.25">
      <c r="B525" s="117" t="s">
        <v>200</v>
      </c>
      <c r="C525" s="85"/>
      <c r="D525" s="49"/>
      <c r="E525" s="86"/>
      <c r="F525" s="96"/>
      <c r="G525" s="96"/>
      <c r="H525" s="97"/>
      <c r="I525" s="91"/>
      <c r="J525" s="91"/>
      <c r="K525" s="91"/>
      <c r="L525" s="92"/>
      <c r="M525" s="93"/>
      <c r="N525" s="94"/>
      <c r="O525" s="20"/>
      <c r="P525" s="21"/>
      <c r="Q525" s="21"/>
      <c r="R525" s="22"/>
      <c r="S525" s="49"/>
      <c r="T525" s="49"/>
      <c r="U525" s="49"/>
      <c r="V525" s="50"/>
      <c r="W525" s="56" t="str">
        <f>IF(AND(F526&lt;&gt;"",F527&lt;&gt;"",I525&lt;&gt;"",I526&lt;&gt;"",I527&lt;&gt;"",L525&lt;&gt;"",L526&lt;&gt;"",O525&lt;&gt;"",F525&lt;&gt;"",C525&lt;&gt;""),MIN(IF(I527=$AE$3,(F525*F526*F527*1.1*$AE$6+O526)*L527,IF(I527=$AE$4,(F525*F526*F527*1.1*$AE$7+O526)*L527,IF(I527=$AE$5,(F525*F526*F527*1.1+O526)*L527+R527,""))),O527,F525*120000*$AE$6*L527+O526),IF(AND(F526="",F527="",I525="",I526="",I527="",L525="",L526="",O525="",F525="",C525="",O526=""),"","Doplňte prázdná pole"))</f>
        <v/>
      </c>
      <c r="X525" s="57"/>
      <c r="Y525" s="58"/>
    </row>
    <row r="526" spans="2:25" ht="11.1" customHeight="1" thickBot="1" x14ac:dyDescent="0.3">
      <c r="B526" s="118"/>
      <c r="C526" s="87"/>
      <c r="D526" s="51"/>
      <c r="E526" s="88"/>
      <c r="F526" s="99"/>
      <c r="G526" s="99"/>
      <c r="H526" s="100"/>
      <c r="I526" s="51"/>
      <c r="J526" s="51"/>
      <c r="K526" s="51"/>
      <c r="L526" s="70"/>
      <c r="M526" s="71"/>
      <c r="N526" s="72"/>
      <c r="O526" s="23"/>
      <c r="P526" s="24"/>
      <c r="Q526" s="24"/>
      <c r="R526" s="25"/>
      <c r="S526" s="51"/>
      <c r="T526" s="51"/>
      <c r="U526" s="51"/>
      <c r="V526" s="52"/>
      <c r="W526" s="56"/>
      <c r="X526" s="57"/>
      <c r="Y526" s="58"/>
    </row>
    <row r="527" spans="2:25" ht="11.1" customHeight="1" thickBot="1" x14ac:dyDescent="0.3">
      <c r="B527" s="119"/>
      <c r="C527" s="89"/>
      <c r="D527" s="54"/>
      <c r="E527" s="90"/>
      <c r="F527" s="102"/>
      <c r="G527" s="102"/>
      <c r="H527" s="103"/>
      <c r="I527" s="102"/>
      <c r="J527" s="102"/>
      <c r="K527" s="103"/>
      <c r="L527" s="46" t="str">
        <f t="shared" ref="L527" si="218">IF(OR(L525="",L526=""),"",ROUND(L525/L526,4))</f>
        <v/>
      </c>
      <c r="M527" s="47"/>
      <c r="N527" s="48"/>
      <c r="O527" s="32" t="str">
        <f>IF(OR(L525="",L526=""),"",IF(I527=$AE$3,(O525*$AE$6+O526)*L527,IF(I527=$AE$4,(O525*$AE$7+O526)*L527,IF(I527=$AE$5,O525+O526+R527,""))))</f>
        <v/>
      </c>
      <c r="P527" s="33"/>
      <c r="Q527" s="34"/>
      <c r="R527" s="18"/>
      <c r="S527" s="53"/>
      <c r="T527" s="54"/>
      <c r="U527" s="54"/>
      <c r="V527" s="55"/>
      <c r="W527" s="59"/>
      <c r="X527" s="60"/>
      <c r="Y527" s="61"/>
    </row>
    <row r="528" spans="2:25" ht="11.1" customHeight="1" x14ac:dyDescent="0.25">
      <c r="B528" s="120" t="s">
        <v>201</v>
      </c>
      <c r="C528" s="77"/>
      <c r="D528" s="63"/>
      <c r="E528" s="78"/>
      <c r="F528" s="105"/>
      <c r="G528" s="105"/>
      <c r="H528" s="106"/>
      <c r="I528" s="123"/>
      <c r="J528" s="123"/>
      <c r="K528" s="123"/>
      <c r="L528" s="76"/>
      <c r="M528" s="76"/>
      <c r="N528" s="76"/>
      <c r="O528" s="26"/>
      <c r="P528" s="27"/>
      <c r="Q528" s="27"/>
      <c r="R528" s="28"/>
      <c r="S528" s="63"/>
      <c r="T528" s="63"/>
      <c r="U528" s="63"/>
      <c r="V528" s="64"/>
      <c r="W528" s="56" t="str">
        <f>IF(AND(F529&lt;&gt;"",F530&lt;&gt;"",I528&lt;&gt;"",I529&lt;&gt;"",I530&lt;&gt;"",L528&lt;&gt;"",L529&lt;&gt;"",O528&lt;&gt;"",F528&lt;&gt;"",C528&lt;&gt;""),MIN(IF(I530=$AE$3,(F528*F529*F530*1.1*$AE$6+O529)*L530,IF(I530=$AE$4,(F528*F529*F530*1.1*$AE$7+O529)*L530,IF(I530=$AE$5,(F528*F529*F530*1.1+O529)*L530+R530,""))),O530,F528*120000*$AE$6*L530+O529),IF(AND(F529="",F530="",I528="",I529="",I530="",L528="",L529="",O528="",F528="",C528="",O529=""),"","Doplňte prázdná pole"))</f>
        <v/>
      </c>
      <c r="X528" s="57"/>
      <c r="Y528" s="58"/>
    </row>
    <row r="529" spans="2:25" ht="11.1" customHeight="1" thickBot="1" x14ac:dyDescent="0.3">
      <c r="B529" s="121"/>
      <c r="C529" s="79"/>
      <c r="D529" s="65"/>
      <c r="E529" s="80"/>
      <c r="F529" s="108"/>
      <c r="G529" s="108"/>
      <c r="H529" s="109"/>
      <c r="I529" s="65"/>
      <c r="J529" s="65"/>
      <c r="K529" s="65"/>
      <c r="L529" s="62"/>
      <c r="M529" s="62"/>
      <c r="N529" s="62"/>
      <c r="O529" s="29"/>
      <c r="P529" s="30"/>
      <c r="Q529" s="30"/>
      <c r="R529" s="31"/>
      <c r="S529" s="65"/>
      <c r="T529" s="65"/>
      <c r="U529" s="65"/>
      <c r="V529" s="66"/>
      <c r="W529" s="56"/>
      <c r="X529" s="57"/>
      <c r="Y529" s="58"/>
    </row>
    <row r="530" spans="2:25" ht="11.1" customHeight="1" thickBot="1" x14ac:dyDescent="0.3">
      <c r="B530" s="122"/>
      <c r="C530" s="81"/>
      <c r="D530" s="68"/>
      <c r="E530" s="82"/>
      <c r="F530" s="111"/>
      <c r="G530" s="111"/>
      <c r="H530" s="112"/>
      <c r="I530" s="115"/>
      <c r="J530" s="115"/>
      <c r="K530" s="115"/>
      <c r="L530" s="116" t="str">
        <f t="shared" ref="L530" si="219">IF(OR(L528="",L529=""),"",ROUND(L528/L529,4))</f>
        <v/>
      </c>
      <c r="M530" s="116"/>
      <c r="N530" s="46"/>
      <c r="O530" s="32" t="str">
        <f>IF(OR(L528="",L529=""),"",IF(I530=$AE$3,(O528*$AE$6+O529)*L530,IF(I530=$AE$4,(O528*$AE$7+O529)*L530,IF(I530=$AE$5,O528+O529+R530,""))))</f>
        <v/>
      </c>
      <c r="P530" s="33"/>
      <c r="Q530" s="34"/>
      <c r="R530" s="17"/>
      <c r="S530" s="67"/>
      <c r="T530" s="68"/>
      <c r="U530" s="68"/>
      <c r="V530" s="69"/>
      <c r="W530" s="59"/>
      <c r="X530" s="60"/>
      <c r="Y530" s="61"/>
    </row>
    <row r="531" spans="2:25" ht="11.1" customHeight="1" x14ac:dyDescent="0.25">
      <c r="B531" s="117" t="s">
        <v>202</v>
      </c>
      <c r="C531" s="85"/>
      <c r="D531" s="49"/>
      <c r="E531" s="86"/>
      <c r="F531" s="96"/>
      <c r="G531" s="96"/>
      <c r="H531" s="97"/>
      <c r="I531" s="91"/>
      <c r="J531" s="91"/>
      <c r="K531" s="91"/>
      <c r="L531" s="92"/>
      <c r="M531" s="93"/>
      <c r="N531" s="94"/>
      <c r="O531" s="20"/>
      <c r="P531" s="21"/>
      <c r="Q531" s="21"/>
      <c r="R531" s="22"/>
      <c r="S531" s="49"/>
      <c r="T531" s="49"/>
      <c r="U531" s="49"/>
      <c r="V531" s="50"/>
      <c r="W531" s="56" t="str">
        <f>IF(AND(F532&lt;&gt;"",F533&lt;&gt;"",I531&lt;&gt;"",I532&lt;&gt;"",I533&lt;&gt;"",L531&lt;&gt;"",L532&lt;&gt;"",O531&lt;&gt;"",F531&lt;&gt;"",C531&lt;&gt;""),MIN(IF(I533=$AE$3,(F531*F532*F533*1.1*$AE$6+O532)*L533,IF(I533=$AE$4,(F531*F532*F533*1.1*$AE$7+O532)*L533,IF(I533=$AE$5,(F531*F532*F533*1.1+O532)*L533+R533,""))),O533,F531*120000*$AE$6*L533+O532),IF(AND(F532="",F533="",I531="",I532="",I533="",L531="",L532="",O531="",F531="",C531="",O532=""),"","Doplňte prázdná pole"))</f>
        <v/>
      </c>
      <c r="X531" s="57"/>
      <c r="Y531" s="58"/>
    </row>
    <row r="532" spans="2:25" ht="11.1" customHeight="1" thickBot="1" x14ac:dyDescent="0.3">
      <c r="B532" s="118"/>
      <c r="C532" s="87"/>
      <c r="D532" s="51"/>
      <c r="E532" s="88"/>
      <c r="F532" s="99"/>
      <c r="G532" s="99"/>
      <c r="H532" s="100"/>
      <c r="I532" s="51"/>
      <c r="J532" s="51"/>
      <c r="K532" s="51"/>
      <c r="L532" s="70"/>
      <c r="M532" s="71"/>
      <c r="N532" s="72"/>
      <c r="O532" s="23"/>
      <c r="P532" s="24"/>
      <c r="Q532" s="24"/>
      <c r="R532" s="25"/>
      <c r="S532" s="51"/>
      <c r="T532" s="51"/>
      <c r="U532" s="51"/>
      <c r="V532" s="52"/>
      <c r="W532" s="56"/>
      <c r="X532" s="57"/>
      <c r="Y532" s="58"/>
    </row>
    <row r="533" spans="2:25" ht="11.1" customHeight="1" thickBot="1" x14ac:dyDescent="0.3">
      <c r="B533" s="119"/>
      <c r="C533" s="89"/>
      <c r="D533" s="54"/>
      <c r="E533" s="90"/>
      <c r="F533" s="102"/>
      <c r="G533" s="102"/>
      <c r="H533" s="103"/>
      <c r="I533" s="102"/>
      <c r="J533" s="102"/>
      <c r="K533" s="103"/>
      <c r="L533" s="46" t="str">
        <f t="shared" ref="L533" si="220">IF(OR(L531="",L532=""),"",ROUND(L531/L532,4))</f>
        <v/>
      </c>
      <c r="M533" s="47"/>
      <c r="N533" s="48"/>
      <c r="O533" s="32" t="str">
        <f>IF(OR(L531="",L532=""),"",IF(I533=$AE$3,(O531*$AE$6+O532)*L533,IF(I533=$AE$4,(O531*$AE$7+O532)*L533,IF(I533=$AE$5,O531+O532+R533,""))))</f>
        <v/>
      </c>
      <c r="P533" s="33"/>
      <c r="Q533" s="34"/>
      <c r="R533" s="18"/>
      <c r="S533" s="53"/>
      <c r="T533" s="54"/>
      <c r="U533" s="54"/>
      <c r="V533" s="55"/>
      <c r="W533" s="59"/>
      <c r="X533" s="60"/>
      <c r="Y533" s="61"/>
    </row>
    <row r="534" spans="2:25" ht="11.1" customHeight="1" x14ac:dyDescent="0.25">
      <c r="B534" s="120" t="s">
        <v>203</v>
      </c>
      <c r="C534" s="77"/>
      <c r="D534" s="63"/>
      <c r="E534" s="78"/>
      <c r="F534" s="105"/>
      <c r="G534" s="105"/>
      <c r="H534" s="106"/>
      <c r="I534" s="123"/>
      <c r="J534" s="123"/>
      <c r="K534" s="123"/>
      <c r="L534" s="76"/>
      <c r="M534" s="76"/>
      <c r="N534" s="76"/>
      <c r="O534" s="26"/>
      <c r="P534" s="27"/>
      <c r="Q534" s="27"/>
      <c r="R534" s="28"/>
      <c r="S534" s="63"/>
      <c r="T534" s="63"/>
      <c r="U534" s="63"/>
      <c r="V534" s="64"/>
      <c r="W534" s="56" t="str">
        <f>IF(AND(F535&lt;&gt;"",F536&lt;&gt;"",I534&lt;&gt;"",I535&lt;&gt;"",I536&lt;&gt;"",L534&lt;&gt;"",L535&lt;&gt;"",O534&lt;&gt;"",F534&lt;&gt;"",C534&lt;&gt;""),MIN(IF(I536=$AE$3,(F534*F535*F536*1.1*$AE$6+O535)*L536,IF(I536=$AE$4,(F534*F535*F536*1.1*$AE$7+O535)*L536,IF(I536=$AE$5,(F534*F535*F536*1.1+O535)*L536+R536,""))),O536,F534*120000*$AE$6*L536+O535),IF(AND(F535="",F536="",I534="",I535="",I536="",L534="",L535="",O534="",F534="",C534="",O535=""),"","Doplňte prázdná pole"))</f>
        <v/>
      </c>
      <c r="X534" s="57"/>
      <c r="Y534" s="58"/>
    </row>
    <row r="535" spans="2:25" ht="11.1" customHeight="1" thickBot="1" x14ac:dyDescent="0.3">
      <c r="B535" s="121"/>
      <c r="C535" s="79"/>
      <c r="D535" s="65"/>
      <c r="E535" s="80"/>
      <c r="F535" s="108"/>
      <c r="G535" s="108"/>
      <c r="H535" s="109"/>
      <c r="I535" s="65"/>
      <c r="J535" s="65"/>
      <c r="K535" s="65"/>
      <c r="L535" s="62"/>
      <c r="M535" s="62"/>
      <c r="N535" s="62"/>
      <c r="O535" s="29"/>
      <c r="P535" s="30"/>
      <c r="Q535" s="30"/>
      <c r="R535" s="31"/>
      <c r="S535" s="65"/>
      <c r="T535" s="65"/>
      <c r="U535" s="65"/>
      <c r="V535" s="66"/>
      <c r="W535" s="56"/>
      <c r="X535" s="57"/>
      <c r="Y535" s="58"/>
    </row>
    <row r="536" spans="2:25" ht="11.1" customHeight="1" thickBot="1" x14ac:dyDescent="0.3">
      <c r="B536" s="122"/>
      <c r="C536" s="81"/>
      <c r="D536" s="68"/>
      <c r="E536" s="82"/>
      <c r="F536" s="111"/>
      <c r="G536" s="111"/>
      <c r="H536" s="112"/>
      <c r="I536" s="115"/>
      <c r="J536" s="115"/>
      <c r="K536" s="115"/>
      <c r="L536" s="116" t="str">
        <f t="shared" ref="L536" si="221">IF(OR(L534="",L535=""),"",ROUND(L534/L535,4))</f>
        <v/>
      </c>
      <c r="M536" s="116"/>
      <c r="N536" s="46"/>
      <c r="O536" s="32" t="str">
        <f>IF(OR(L534="",L535=""),"",IF(I536=$AE$3,(O534*$AE$6+O535)*L536,IF(I536=$AE$4,(O534*$AE$7+O535)*L536,IF(I536=$AE$5,O534+O535+R536,""))))</f>
        <v/>
      </c>
      <c r="P536" s="33"/>
      <c r="Q536" s="34"/>
      <c r="R536" s="17"/>
      <c r="S536" s="67"/>
      <c r="T536" s="68"/>
      <c r="U536" s="68"/>
      <c r="V536" s="69"/>
      <c r="W536" s="59"/>
      <c r="X536" s="60"/>
      <c r="Y536" s="61"/>
    </row>
    <row r="537" spans="2:25" ht="11.1" customHeight="1" x14ac:dyDescent="0.25">
      <c r="B537" s="117" t="s">
        <v>204</v>
      </c>
      <c r="C537" s="85"/>
      <c r="D537" s="49"/>
      <c r="E537" s="86"/>
      <c r="F537" s="96"/>
      <c r="G537" s="96"/>
      <c r="H537" s="97"/>
      <c r="I537" s="91"/>
      <c r="J537" s="91"/>
      <c r="K537" s="91"/>
      <c r="L537" s="92"/>
      <c r="M537" s="93"/>
      <c r="N537" s="94"/>
      <c r="O537" s="20"/>
      <c r="P537" s="21"/>
      <c r="Q537" s="21"/>
      <c r="R537" s="22"/>
      <c r="S537" s="49"/>
      <c r="T537" s="49"/>
      <c r="U537" s="49"/>
      <c r="V537" s="50"/>
      <c r="W537" s="56" t="str">
        <f>IF(AND(F538&lt;&gt;"",F539&lt;&gt;"",I537&lt;&gt;"",I538&lt;&gt;"",I539&lt;&gt;"",L537&lt;&gt;"",L538&lt;&gt;"",O537&lt;&gt;"",F537&lt;&gt;"",C537&lt;&gt;""),MIN(IF(I539=$AE$3,(F537*F538*F539*1.1*$AE$6+O538)*L539,IF(I539=$AE$4,(F537*F538*F539*1.1*$AE$7+O538)*L539,IF(I539=$AE$5,(F537*F538*F539*1.1+O538)*L539+R539,""))),O539,F537*120000*$AE$6*L539+O538),IF(AND(F538="",F539="",I537="",I538="",I539="",L537="",L538="",O537="",F537="",C537="",O538=""),"","Doplňte prázdná pole"))</f>
        <v/>
      </c>
      <c r="X537" s="57"/>
      <c r="Y537" s="58"/>
    </row>
    <row r="538" spans="2:25" ht="11.1" customHeight="1" thickBot="1" x14ac:dyDescent="0.3">
      <c r="B538" s="118"/>
      <c r="C538" s="87"/>
      <c r="D538" s="51"/>
      <c r="E538" s="88"/>
      <c r="F538" s="99"/>
      <c r="G538" s="99"/>
      <c r="H538" s="100"/>
      <c r="I538" s="51"/>
      <c r="J538" s="51"/>
      <c r="K538" s="51"/>
      <c r="L538" s="70"/>
      <c r="M538" s="71"/>
      <c r="N538" s="72"/>
      <c r="O538" s="23"/>
      <c r="P538" s="24"/>
      <c r="Q538" s="24"/>
      <c r="R538" s="25"/>
      <c r="S538" s="51"/>
      <c r="T538" s="51"/>
      <c r="U538" s="51"/>
      <c r="V538" s="52"/>
      <c r="W538" s="56"/>
      <c r="X538" s="57"/>
      <c r="Y538" s="58"/>
    </row>
    <row r="539" spans="2:25" ht="11.1" customHeight="1" thickBot="1" x14ac:dyDescent="0.3">
      <c r="B539" s="119"/>
      <c r="C539" s="89"/>
      <c r="D539" s="54"/>
      <c r="E539" s="90"/>
      <c r="F539" s="102"/>
      <c r="G539" s="102"/>
      <c r="H539" s="103"/>
      <c r="I539" s="102"/>
      <c r="J539" s="102"/>
      <c r="K539" s="103"/>
      <c r="L539" s="46" t="str">
        <f t="shared" ref="L539" si="222">IF(OR(L537="",L538=""),"",ROUND(L537/L538,4))</f>
        <v/>
      </c>
      <c r="M539" s="47"/>
      <c r="N539" s="48"/>
      <c r="O539" s="32" t="str">
        <f>IF(OR(L537="",L538=""),"",IF(I539=$AE$3,(O537*$AE$6+O538)*L539,IF(I539=$AE$4,(O537*$AE$7+O538)*L539,IF(I539=$AE$5,O537+O538+R539,""))))</f>
        <v/>
      </c>
      <c r="P539" s="33"/>
      <c r="Q539" s="34"/>
      <c r="R539" s="18"/>
      <c r="S539" s="53"/>
      <c r="T539" s="54"/>
      <c r="U539" s="54"/>
      <c r="V539" s="55"/>
      <c r="W539" s="59"/>
      <c r="X539" s="60"/>
      <c r="Y539" s="61"/>
    </row>
    <row r="540" spans="2:25" ht="11.1" customHeight="1" x14ac:dyDescent="0.25">
      <c r="B540" s="120" t="s">
        <v>205</v>
      </c>
      <c r="C540" s="77"/>
      <c r="D540" s="63"/>
      <c r="E540" s="78"/>
      <c r="F540" s="105"/>
      <c r="G540" s="105"/>
      <c r="H540" s="106"/>
      <c r="I540" s="123"/>
      <c r="J540" s="123"/>
      <c r="K540" s="123"/>
      <c r="L540" s="76"/>
      <c r="M540" s="76"/>
      <c r="N540" s="76"/>
      <c r="O540" s="26"/>
      <c r="P540" s="27"/>
      <c r="Q540" s="27"/>
      <c r="R540" s="28"/>
      <c r="S540" s="63"/>
      <c r="T540" s="63"/>
      <c r="U540" s="63"/>
      <c r="V540" s="64"/>
      <c r="W540" s="56" t="str">
        <f>IF(AND(F541&lt;&gt;"",F542&lt;&gt;"",I540&lt;&gt;"",I541&lt;&gt;"",I542&lt;&gt;"",L540&lt;&gt;"",L541&lt;&gt;"",O540&lt;&gt;"",F540&lt;&gt;"",C540&lt;&gt;""),MIN(IF(I542=$AE$3,(F540*F541*F542*1.1*$AE$6+O541)*L542,IF(I542=$AE$4,(F540*F541*F542*1.1*$AE$7+O541)*L542,IF(I542=$AE$5,(F540*F541*F542*1.1+O541)*L542+R542,""))),O542,F540*120000*$AE$6*L542+O541),IF(AND(F541="",F542="",I540="",I541="",I542="",L540="",L541="",O540="",F540="",C540="",O541=""),"","Doplňte prázdná pole"))</f>
        <v/>
      </c>
      <c r="X540" s="57"/>
      <c r="Y540" s="58"/>
    </row>
    <row r="541" spans="2:25" ht="11.1" customHeight="1" thickBot="1" x14ac:dyDescent="0.3">
      <c r="B541" s="121"/>
      <c r="C541" s="79"/>
      <c r="D541" s="65"/>
      <c r="E541" s="80"/>
      <c r="F541" s="108"/>
      <c r="G541" s="108"/>
      <c r="H541" s="109"/>
      <c r="I541" s="65"/>
      <c r="J541" s="65"/>
      <c r="K541" s="65"/>
      <c r="L541" s="62"/>
      <c r="M541" s="62"/>
      <c r="N541" s="62"/>
      <c r="O541" s="29"/>
      <c r="P541" s="30"/>
      <c r="Q541" s="30"/>
      <c r="R541" s="31"/>
      <c r="S541" s="65"/>
      <c r="T541" s="65"/>
      <c r="U541" s="65"/>
      <c r="V541" s="66"/>
      <c r="W541" s="56"/>
      <c r="X541" s="57"/>
      <c r="Y541" s="58"/>
    </row>
    <row r="542" spans="2:25" ht="11.1" customHeight="1" thickBot="1" x14ac:dyDescent="0.3">
      <c r="B542" s="122"/>
      <c r="C542" s="81"/>
      <c r="D542" s="68"/>
      <c r="E542" s="82"/>
      <c r="F542" s="111"/>
      <c r="G542" s="111"/>
      <c r="H542" s="112"/>
      <c r="I542" s="115"/>
      <c r="J542" s="115"/>
      <c r="K542" s="115"/>
      <c r="L542" s="116" t="str">
        <f t="shared" ref="L542" si="223">IF(OR(L540="",L541=""),"",ROUND(L540/L541,4))</f>
        <v/>
      </c>
      <c r="M542" s="116"/>
      <c r="N542" s="46"/>
      <c r="O542" s="32" t="str">
        <f>IF(OR(L540="",L541=""),"",IF(I542=$AE$3,(O540*$AE$6+O541)*L542,IF(I542=$AE$4,(O540*$AE$7+O541)*L542,IF(I542=$AE$5,O540+O541+R542,""))))</f>
        <v/>
      </c>
      <c r="P542" s="33"/>
      <c r="Q542" s="34"/>
      <c r="R542" s="17"/>
      <c r="S542" s="67"/>
      <c r="T542" s="68"/>
      <c r="U542" s="68"/>
      <c r="V542" s="69"/>
      <c r="W542" s="59"/>
      <c r="X542" s="60"/>
      <c r="Y542" s="61"/>
    </row>
    <row r="543" spans="2:25" ht="11.1" customHeight="1" x14ac:dyDescent="0.25">
      <c r="B543" s="117" t="s">
        <v>206</v>
      </c>
      <c r="C543" s="85"/>
      <c r="D543" s="49"/>
      <c r="E543" s="86"/>
      <c r="F543" s="96"/>
      <c r="G543" s="96"/>
      <c r="H543" s="97"/>
      <c r="I543" s="91"/>
      <c r="J543" s="91"/>
      <c r="K543" s="91"/>
      <c r="L543" s="92"/>
      <c r="M543" s="93"/>
      <c r="N543" s="94"/>
      <c r="O543" s="20"/>
      <c r="P543" s="21"/>
      <c r="Q543" s="21"/>
      <c r="R543" s="22"/>
      <c r="S543" s="49"/>
      <c r="T543" s="49"/>
      <c r="U543" s="49"/>
      <c r="V543" s="50"/>
      <c r="W543" s="56" t="str">
        <f>IF(AND(F544&lt;&gt;"",F545&lt;&gt;"",I543&lt;&gt;"",I544&lt;&gt;"",I545&lt;&gt;"",L543&lt;&gt;"",L544&lt;&gt;"",O543&lt;&gt;"",F543&lt;&gt;"",C543&lt;&gt;""),MIN(IF(I545=$AE$3,(F543*F544*F545*1.1*$AE$6+O544)*L545,IF(I545=$AE$4,(F543*F544*F545*1.1*$AE$7+O544)*L545,IF(I545=$AE$5,(F543*F544*F545*1.1+O544)*L545+R545,""))),O545,F543*120000*$AE$6*L545+O544),IF(AND(F544="",F545="",I543="",I544="",I545="",L543="",L544="",O543="",F543="",C543="",O544=""),"","Doplňte prázdná pole"))</f>
        <v/>
      </c>
      <c r="X543" s="57"/>
      <c r="Y543" s="58"/>
    </row>
    <row r="544" spans="2:25" ht="11.1" customHeight="1" thickBot="1" x14ac:dyDescent="0.3">
      <c r="B544" s="118"/>
      <c r="C544" s="87"/>
      <c r="D544" s="51"/>
      <c r="E544" s="88"/>
      <c r="F544" s="99"/>
      <c r="G544" s="99"/>
      <c r="H544" s="100"/>
      <c r="I544" s="51"/>
      <c r="J544" s="51"/>
      <c r="K544" s="51"/>
      <c r="L544" s="70"/>
      <c r="M544" s="71"/>
      <c r="N544" s="72"/>
      <c r="O544" s="23"/>
      <c r="P544" s="24"/>
      <c r="Q544" s="24"/>
      <c r="R544" s="25"/>
      <c r="S544" s="51"/>
      <c r="T544" s="51"/>
      <c r="U544" s="51"/>
      <c r="V544" s="52"/>
      <c r="W544" s="56"/>
      <c r="X544" s="57"/>
      <c r="Y544" s="58"/>
    </row>
    <row r="545" spans="2:25" ht="11.1" customHeight="1" thickBot="1" x14ac:dyDescent="0.3">
      <c r="B545" s="119"/>
      <c r="C545" s="89"/>
      <c r="D545" s="54"/>
      <c r="E545" s="90"/>
      <c r="F545" s="102"/>
      <c r="G545" s="102"/>
      <c r="H545" s="103"/>
      <c r="I545" s="102"/>
      <c r="J545" s="102"/>
      <c r="K545" s="103"/>
      <c r="L545" s="46" t="str">
        <f t="shared" ref="L545" si="224">IF(OR(L543="",L544=""),"",ROUND(L543/L544,4))</f>
        <v/>
      </c>
      <c r="M545" s="47"/>
      <c r="N545" s="48"/>
      <c r="O545" s="32" t="str">
        <f>IF(OR(L543="",L544=""),"",IF(I545=$AE$3,(O543*$AE$6+O544)*L545,IF(I545=$AE$4,(O543*$AE$7+O544)*L545,IF(I545=$AE$5,O543+O544+R545,""))))</f>
        <v/>
      </c>
      <c r="P545" s="33"/>
      <c r="Q545" s="34"/>
      <c r="R545" s="18"/>
      <c r="S545" s="53"/>
      <c r="T545" s="54"/>
      <c r="U545" s="54"/>
      <c r="V545" s="55"/>
      <c r="W545" s="59"/>
      <c r="X545" s="60"/>
      <c r="Y545" s="61"/>
    </row>
    <row r="546" spans="2:25" ht="11.1" customHeight="1" x14ac:dyDescent="0.25">
      <c r="B546" s="120" t="s">
        <v>207</v>
      </c>
      <c r="C546" s="77"/>
      <c r="D546" s="63"/>
      <c r="E546" s="78"/>
      <c r="F546" s="105"/>
      <c r="G546" s="105"/>
      <c r="H546" s="106"/>
      <c r="I546" s="123"/>
      <c r="J546" s="123"/>
      <c r="K546" s="123"/>
      <c r="L546" s="76"/>
      <c r="M546" s="76"/>
      <c r="N546" s="76"/>
      <c r="O546" s="26"/>
      <c r="P546" s="27"/>
      <c r="Q546" s="27"/>
      <c r="R546" s="28"/>
      <c r="S546" s="63"/>
      <c r="T546" s="63"/>
      <c r="U546" s="63"/>
      <c r="V546" s="64"/>
      <c r="W546" s="56" t="str">
        <f>IF(AND(F547&lt;&gt;"",F548&lt;&gt;"",I546&lt;&gt;"",I547&lt;&gt;"",I548&lt;&gt;"",L546&lt;&gt;"",L547&lt;&gt;"",O546&lt;&gt;"",F546&lt;&gt;"",C546&lt;&gt;""),MIN(IF(I548=$AE$3,(F546*F547*F548*1.1*$AE$6+O547)*L548,IF(I548=$AE$4,(F546*F547*F548*1.1*$AE$7+O547)*L548,IF(I548=$AE$5,(F546*F547*F548*1.1+O547)*L548+R548,""))),O548,F546*120000*$AE$6*L548+O547),IF(AND(F547="",F548="",I546="",I547="",I548="",L546="",L547="",O546="",F546="",C546="",O547=""),"","Doplňte prázdná pole"))</f>
        <v/>
      </c>
      <c r="X546" s="57"/>
      <c r="Y546" s="58"/>
    </row>
    <row r="547" spans="2:25" ht="11.1" customHeight="1" thickBot="1" x14ac:dyDescent="0.3">
      <c r="B547" s="121"/>
      <c r="C547" s="79"/>
      <c r="D547" s="65"/>
      <c r="E547" s="80"/>
      <c r="F547" s="108"/>
      <c r="G547" s="108"/>
      <c r="H547" s="109"/>
      <c r="I547" s="65"/>
      <c r="J547" s="65"/>
      <c r="K547" s="65"/>
      <c r="L547" s="62"/>
      <c r="M547" s="62"/>
      <c r="N547" s="62"/>
      <c r="O547" s="29"/>
      <c r="P547" s="30"/>
      <c r="Q547" s="30"/>
      <c r="R547" s="31"/>
      <c r="S547" s="65"/>
      <c r="T547" s="65"/>
      <c r="U547" s="65"/>
      <c r="V547" s="66"/>
      <c r="W547" s="56"/>
      <c r="X547" s="57"/>
      <c r="Y547" s="58"/>
    </row>
    <row r="548" spans="2:25" ht="11.1" customHeight="1" thickBot="1" x14ac:dyDescent="0.3">
      <c r="B548" s="122"/>
      <c r="C548" s="81"/>
      <c r="D548" s="68"/>
      <c r="E548" s="82"/>
      <c r="F548" s="111"/>
      <c r="G548" s="111"/>
      <c r="H548" s="112"/>
      <c r="I548" s="115"/>
      <c r="J548" s="115"/>
      <c r="K548" s="115"/>
      <c r="L548" s="116" t="str">
        <f t="shared" ref="L548" si="225">IF(OR(L546="",L547=""),"",ROUND(L546/L547,4))</f>
        <v/>
      </c>
      <c r="M548" s="116"/>
      <c r="N548" s="46"/>
      <c r="O548" s="32" t="str">
        <f>IF(OR(L546="",L547=""),"",IF(I548=$AE$3,(O546*$AE$6+O547)*L548,IF(I548=$AE$4,(O546*$AE$7+O547)*L548,IF(I548=$AE$5,O546+O547+R548,""))))</f>
        <v/>
      </c>
      <c r="P548" s="33"/>
      <c r="Q548" s="34"/>
      <c r="R548" s="17"/>
      <c r="S548" s="67"/>
      <c r="T548" s="68"/>
      <c r="U548" s="68"/>
      <c r="V548" s="69"/>
      <c r="W548" s="59"/>
      <c r="X548" s="60"/>
      <c r="Y548" s="61"/>
    </row>
    <row r="549" spans="2:25" ht="11.1" customHeight="1" x14ac:dyDescent="0.25">
      <c r="B549" s="117" t="s">
        <v>208</v>
      </c>
      <c r="C549" s="85"/>
      <c r="D549" s="49"/>
      <c r="E549" s="86"/>
      <c r="F549" s="96"/>
      <c r="G549" s="96"/>
      <c r="H549" s="97"/>
      <c r="I549" s="91"/>
      <c r="J549" s="91"/>
      <c r="K549" s="91"/>
      <c r="L549" s="92"/>
      <c r="M549" s="93"/>
      <c r="N549" s="94"/>
      <c r="O549" s="20"/>
      <c r="P549" s="21"/>
      <c r="Q549" s="21"/>
      <c r="R549" s="22"/>
      <c r="S549" s="49"/>
      <c r="T549" s="49"/>
      <c r="U549" s="49"/>
      <c r="V549" s="50"/>
      <c r="W549" s="56" t="str">
        <f>IF(AND(F550&lt;&gt;"",F551&lt;&gt;"",I549&lt;&gt;"",I550&lt;&gt;"",I551&lt;&gt;"",L549&lt;&gt;"",L550&lt;&gt;"",O549&lt;&gt;"",F549&lt;&gt;"",C549&lt;&gt;""),MIN(IF(I551=$AE$3,(F549*F550*F551*1.1*$AE$6+O550)*L551,IF(I551=$AE$4,(F549*F550*F551*1.1*$AE$7+O550)*L551,IF(I551=$AE$5,(F549*F550*F551*1.1+O550)*L551+R551,""))),O551,F549*120000*$AE$6*L551+O550),IF(AND(F550="",F551="",I549="",I550="",I551="",L549="",L550="",O549="",F549="",C549="",O550=""),"","Doplňte prázdná pole"))</f>
        <v/>
      </c>
      <c r="X549" s="57"/>
      <c r="Y549" s="58"/>
    </row>
    <row r="550" spans="2:25" ht="11.1" customHeight="1" thickBot="1" x14ac:dyDescent="0.3">
      <c r="B550" s="118"/>
      <c r="C550" s="87"/>
      <c r="D550" s="51"/>
      <c r="E550" s="88"/>
      <c r="F550" s="99"/>
      <c r="G550" s="99"/>
      <c r="H550" s="100"/>
      <c r="I550" s="51"/>
      <c r="J550" s="51"/>
      <c r="K550" s="51"/>
      <c r="L550" s="70"/>
      <c r="M550" s="71"/>
      <c r="N550" s="72"/>
      <c r="O550" s="23"/>
      <c r="P550" s="24"/>
      <c r="Q550" s="24"/>
      <c r="R550" s="25"/>
      <c r="S550" s="51"/>
      <c r="T550" s="51"/>
      <c r="U550" s="51"/>
      <c r="V550" s="52"/>
      <c r="W550" s="56"/>
      <c r="X550" s="57"/>
      <c r="Y550" s="58"/>
    </row>
    <row r="551" spans="2:25" ht="11.1" customHeight="1" thickBot="1" x14ac:dyDescent="0.3">
      <c r="B551" s="119"/>
      <c r="C551" s="89"/>
      <c r="D551" s="54"/>
      <c r="E551" s="90"/>
      <c r="F551" s="102"/>
      <c r="G551" s="102"/>
      <c r="H551" s="103"/>
      <c r="I551" s="102"/>
      <c r="J551" s="102"/>
      <c r="K551" s="103"/>
      <c r="L551" s="46" t="str">
        <f t="shared" ref="L551" si="226">IF(OR(L549="",L550=""),"",ROUND(L549/L550,4))</f>
        <v/>
      </c>
      <c r="M551" s="47"/>
      <c r="N551" s="48"/>
      <c r="O551" s="32" t="str">
        <f>IF(OR(L549="",L550=""),"",IF(I551=$AE$3,(O549*$AE$6+O550)*L551,IF(I551=$AE$4,(O549*$AE$7+O550)*L551,IF(I551=$AE$5,O549+O550+R551,""))))</f>
        <v/>
      </c>
      <c r="P551" s="33"/>
      <c r="Q551" s="34"/>
      <c r="R551" s="18"/>
      <c r="S551" s="53"/>
      <c r="T551" s="54"/>
      <c r="U551" s="54"/>
      <c r="V551" s="55"/>
      <c r="W551" s="59"/>
      <c r="X551" s="60"/>
      <c r="Y551" s="61"/>
    </row>
    <row r="552" spans="2:25" ht="11.1" customHeight="1" x14ac:dyDescent="0.25">
      <c r="B552" s="120" t="s">
        <v>209</v>
      </c>
      <c r="C552" s="77"/>
      <c r="D552" s="63"/>
      <c r="E552" s="78"/>
      <c r="F552" s="105"/>
      <c r="G552" s="105"/>
      <c r="H552" s="106"/>
      <c r="I552" s="123"/>
      <c r="J552" s="123"/>
      <c r="K552" s="123"/>
      <c r="L552" s="76"/>
      <c r="M552" s="76"/>
      <c r="N552" s="76"/>
      <c r="O552" s="26"/>
      <c r="P552" s="27"/>
      <c r="Q552" s="27"/>
      <c r="R552" s="28"/>
      <c r="S552" s="63"/>
      <c r="T552" s="63"/>
      <c r="U552" s="63"/>
      <c r="V552" s="64"/>
      <c r="W552" s="56" t="str">
        <f>IF(AND(F553&lt;&gt;"",F554&lt;&gt;"",I552&lt;&gt;"",I553&lt;&gt;"",I554&lt;&gt;"",L552&lt;&gt;"",L553&lt;&gt;"",O552&lt;&gt;"",F552&lt;&gt;"",C552&lt;&gt;""),MIN(IF(I554=$AE$3,(F552*F553*F554*1.1*$AE$6+O553)*L554,IF(I554=$AE$4,(F552*F553*F554*1.1*$AE$7+O553)*L554,IF(I554=$AE$5,(F552*F553*F554*1.1+O553)*L554+R554,""))),O554,F552*120000*$AE$6*L554+O553),IF(AND(F553="",F554="",I552="",I553="",I554="",L552="",L553="",O552="",F552="",C552="",O553=""),"","Doplňte prázdná pole"))</f>
        <v/>
      </c>
      <c r="X552" s="57"/>
      <c r="Y552" s="58"/>
    </row>
    <row r="553" spans="2:25" ht="11.1" customHeight="1" thickBot="1" x14ac:dyDescent="0.3">
      <c r="B553" s="121"/>
      <c r="C553" s="79"/>
      <c r="D553" s="65"/>
      <c r="E553" s="80"/>
      <c r="F553" s="108"/>
      <c r="G553" s="108"/>
      <c r="H553" s="109"/>
      <c r="I553" s="65"/>
      <c r="J553" s="65"/>
      <c r="K553" s="65"/>
      <c r="L553" s="62"/>
      <c r="M553" s="62"/>
      <c r="N553" s="62"/>
      <c r="O553" s="29"/>
      <c r="P553" s="30"/>
      <c r="Q553" s="30"/>
      <c r="R553" s="31"/>
      <c r="S553" s="65"/>
      <c r="T553" s="65"/>
      <c r="U553" s="65"/>
      <c r="V553" s="66"/>
      <c r="W553" s="56"/>
      <c r="X553" s="57"/>
      <c r="Y553" s="58"/>
    </row>
    <row r="554" spans="2:25" ht="11.1" customHeight="1" thickBot="1" x14ac:dyDescent="0.3">
      <c r="B554" s="122"/>
      <c r="C554" s="81"/>
      <c r="D554" s="68"/>
      <c r="E554" s="82"/>
      <c r="F554" s="111"/>
      <c r="G554" s="111"/>
      <c r="H554" s="112"/>
      <c r="I554" s="115"/>
      <c r="J554" s="115"/>
      <c r="K554" s="115"/>
      <c r="L554" s="116" t="str">
        <f t="shared" ref="L554" si="227">IF(OR(L552="",L553=""),"",ROUND(L552/L553,4))</f>
        <v/>
      </c>
      <c r="M554" s="116"/>
      <c r="N554" s="46"/>
      <c r="O554" s="32" t="str">
        <f>IF(OR(L552="",L553=""),"",IF(I554=$AE$3,(O552*$AE$6+O553)*L554,IF(I554=$AE$4,(O552*$AE$7+O553)*L554,IF(I554=$AE$5,O552+O553+R554,""))))</f>
        <v/>
      </c>
      <c r="P554" s="33"/>
      <c r="Q554" s="34"/>
      <c r="R554" s="17"/>
      <c r="S554" s="67"/>
      <c r="T554" s="68"/>
      <c r="U554" s="68"/>
      <c r="V554" s="69"/>
      <c r="W554" s="59"/>
      <c r="X554" s="60"/>
      <c r="Y554" s="61"/>
    </row>
    <row r="555" spans="2:25" ht="11.1" customHeight="1" x14ac:dyDescent="0.25">
      <c r="B555" s="117" t="s">
        <v>210</v>
      </c>
      <c r="C555" s="85"/>
      <c r="D555" s="49"/>
      <c r="E555" s="86"/>
      <c r="F555" s="96"/>
      <c r="G555" s="96"/>
      <c r="H555" s="97"/>
      <c r="I555" s="91"/>
      <c r="J555" s="91"/>
      <c r="K555" s="91"/>
      <c r="L555" s="92"/>
      <c r="M555" s="93"/>
      <c r="N555" s="94"/>
      <c r="O555" s="20"/>
      <c r="P555" s="21"/>
      <c r="Q555" s="21"/>
      <c r="R555" s="22"/>
      <c r="S555" s="49"/>
      <c r="T555" s="49"/>
      <c r="U555" s="49"/>
      <c r="V555" s="50"/>
      <c r="W555" s="56" t="str">
        <f>IF(AND(F556&lt;&gt;"",F557&lt;&gt;"",I555&lt;&gt;"",I556&lt;&gt;"",I557&lt;&gt;"",L555&lt;&gt;"",L556&lt;&gt;"",O555&lt;&gt;"",F555&lt;&gt;"",C555&lt;&gt;""),MIN(IF(I557=$AE$3,(F555*F556*F557*1.1*$AE$6+O556)*L557,IF(I557=$AE$4,(F555*F556*F557*1.1*$AE$7+O556)*L557,IF(I557=$AE$5,(F555*F556*F557*1.1+O556)*L557+R557,""))),O557,F555*120000*$AE$6*L557+O556),IF(AND(F556="",F557="",I555="",I556="",I557="",L555="",L556="",O555="",F555="",C555="",O556=""),"","Doplňte prázdná pole"))</f>
        <v/>
      </c>
      <c r="X555" s="57"/>
      <c r="Y555" s="58"/>
    </row>
    <row r="556" spans="2:25" ht="11.1" customHeight="1" thickBot="1" x14ac:dyDescent="0.3">
      <c r="B556" s="118"/>
      <c r="C556" s="87"/>
      <c r="D556" s="51"/>
      <c r="E556" s="88"/>
      <c r="F556" s="99"/>
      <c r="G556" s="99"/>
      <c r="H556" s="100"/>
      <c r="I556" s="51"/>
      <c r="J556" s="51"/>
      <c r="K556" s="51"/>
      <c r="L556" s="70"/>
      <c r="M556" s="71"/>
      <c r="N556" s="72"/>
      <c r="O556" s="23"/>
      <c r="P556" s="24"/>
      <c r="Q556" s="24"/>
      <c r="R556" s="25"/>
      <c r="S556" s="51"/>
      <c r="T556" s="51"/>
      <c r="U556" s="51"/>
      <c r="V556" s="52"/>
      <c r="W556" s="56"/>
      <c r="X556" s="57"/>
      <c r="Y556" s="58"/>
    </row>
    <row r="557" spans="2:25" ht="11.1" customHeight="1" thickBot="1" x14ac:dyDescent="0.3">
      <c r="B557" s="119"/>
      <c r="C557" s="89"/>
      <c r="D557" s="54"/>
      <c r="E557" s="90"/>
      <c r="F557" s="102"/>
      <c r="G557" s="102"/>
      <c r="H557" s="103"/>
      <c r="I557" s="102"/>
      <c r="J557" s="102"/>
      <c r="K557" s="103"/>
      <c r="L557" s="46" t="str">
        <f t="shared" ref="L557" si="228">IF(OR(L555="",L556=""),"",ROUND(L555/L556,4))</f>
        <v/>
      </c>
      <c r="M557" s="47"/>
      <c r="N557" s="48"/>
      <c r="O557" s="32" t="str">
        <f>IF(OR(L555="",L556=""),"",IF(I557=$AE$3,(O555*$AE$6+O556)*L557,IF(I557=$AE$4,(O555*$AE$7+O556)*L557,IF(I557=$AE$5,O555+O556+R557,""))))</f>
        <v/>
      </c>
      <c r="P557" s="33"/>
      <c r="Q557" s="34"/>
      <c r="R557" s="18"/>
      <c r="S557" s="53"/>
      <c r="T557" s="54"/>
      <c r="U557" s="54"/>
      <c r="V557" s="55"/>
      <c r="W557" s="59"/>
      <c r="X557" s="60"/>
      <c r="Y557" s="61"/>
    </row>
    <row r="558" spans="2:25" ht="11.1" customHeight="1" x14ac:dyDescent="0.25">
      <c r="B558" s="120" t="s">
        <v>211</v>
      </c>
      <c r="C558" s="77"/>
      <c r="D558" s="63"/>
      <c r="E558" s="78"/>
      <c r="F558" s="105"/>
      <c r="G558" s="105"/>
      <c r="H558" s="106"/>
      <c r="I558" s="123"/>
      <c r="J558" s="123"/>
      <c r="K558" s="123"/>
      <c r="L558" s="76"/>
      <c r="M558" s="76"/>
      <c r="N558" s="76"/>
      <c r="O558" s="26"/>
      <c r="P558" s="27"/>
      <c r="Q558" s="27"/>
      <c r="R558" s="28"/>
      <c r="S558" s="63"/>
      <c r="T558" s="63"/>
      <c r="U558" s="63"/>
      <c r="V558" s="64"/>
      <c r="W558" s="56" t="str">
        <f>IF(AND(F559&lt;&gt;"",F560&lt;&gt;"",I558&lt;&gt;"",I559&lt;&gt;"",I560&lt;&gt;"",L558&lt;&gt;"",L559&lt;&gt;"",O558&lt;&gt;"",F558&lt;&gt;"",C558&lt;&gt;""),MIN(IF(I560=$AE$3,(F558*F559*F560*1.1*$AE$6+O559)*L560,IF(I560=$AE$4,(F558*F559*F560*1.1*$AE$7+O559)*L560,IF(I560=$AE$5,(F558*F559*F560*1.1+O559)*L560+R560,""))),O560,F558*120000*$AE$6*L560+O559),IF(AND(F559="",F560="",I558="",I559="",I560="",L558="",L559="",O558="",F558="",C558="",O559=""),"","Doplňte prázdná pole"))</f>
        <v/>
      </c>
      <c r="X558" s="57"/>
      <c r="Y558" s="58"/>
    </row>
    <row r="559" spans="2:25" ht="11.1" customHeight="1" thickBot="1" x14ac:dyDescent="0.3">
      <c r="B559" s="121"/>
      <c r="C559" s="79"/>
      <c r="D559" s="65"/>
      <c r="E559" s="80"/>
      <c r="F559" s="108"/>
      <c r="G559" s="108"/>
      <c r="H559" s="109"/>
      <c r="I559" s="65"/>
      <c r="J559" s="65"/>
      <c r="K559" s="65"/>
      <c r="L559" s="62"/>
      <c r="M559" s="62"/>
      <c r="N559" s="62"/>
      <c r="O559" s="29"/>
      <c r="P559" s="30"/>
      <c r="Q559" s="30"/>
      <c r="R559" s="31"/>
      <c r="S559" s="65"/>
      <c r="T559" s="65"/>
      <c r="U559" s="65"/>
      <c r="V559" s="66"/>
      <c r="W559" s="56"/>
      <c r="X559" s="57"/>
      <c r="Y559" s="58"/>
    </row>
    <row r="560" spans="2:25" ht="11.1" customHeight="1" thickBot="1" x14ac:dyDescent="0.3">
      <c r="B560" s="122"/>
      <c r="C560" s="81"/>
      <c r="D560" s="68"/>
      <c r="E560" s="82"/>
      <c r="F560" s="111"/>
      <c r="G560" s="111"/>
      <c r="H560" s="112"/>
      <c r="I560" s="115"/>
      <c r="J560" s="115"/>
      <c r="K560" s="115"/>
      <c r="L560" s="116" t="str">
        <f t="shared" ref="L560" si="229">IF(OR(L558="",L559=""),"",ROUND(L558/L559,4))</f>
        <v/>
      </c>
      <c r="M560" s="116"/>
      <c r="N560" s="46"/>
      <c r="O560" s="32" t="str">
        <f>IF(OR(L558="",L559=""),"",IF(I560=$AE$3,(O558*$AE$6+O559)*L560,IF(I560=$AE$4,(O558*$AE$7+O559)*L560,IF(I560=$AE$5,O558+O559+R560,""))))</f>
        <v/>
      </c>
      <c r="P560" s="33"/>
      <c r="Q560" s="34"/>
      <c r="R560" s="17"/>
      <c r="S560" s="67"/>
      <c r="T560" s="68"/>
      <c r="U560" s="68"/>
      <c r="V560" s="69"/>
      <c r="W560" s="59"/>
      <c r="X560" s="60"/>
      <c r="Y560" s="61"/>
    </row>
    <row r="561" spans="2:25" ht="11.1" customHeight="1" x14ac:dyDescent="0.25">
      <c r="B561" s="117" t="s">
        <v>212</v>
      </c>
      <c r="C561" s="85"/>
      <c r="D561" s="49"/>
      <c r="E561" s="86"/>
      <c r="F561" s="96"/>
      <c r="G561" s="96"/>
      <c r="H561" s="97"/>
      <c r="I561" s="91"/>
      <c r="J561" s="91"/>
      <c r="K561" s="91"/>
      <c r="L561" s="92"/>
      <c r="M561" s="93"/>
      <c r="N561" s="94"/>
      <c r="O561" s="20"/>
      <c r="P561" s="21"/>
      <c r="Q561" s="21"/>
      <c r="R561" s="22"/>
      <c r="S561" s="49"/>
      <c r="T561" s="49"/>
      <c r="U561" s="49"/>
      <c r="V561" s="50"/>
      <c r="W561" s="56" t="str">
        <f>IF(AND(F562&lt;&gt;"",F563&lt;&gt;"",I561&lt;&gt;"",I562&lt;&gt;"",I563&lt;&gt;"",L561&lt;&gt;"",L562&lt;&gt;"",O561&lt;&gt;"",F561&lt;&gt;"",C561&lt;&gt;""),MIN(IF(I563=$AE$3,(F561*F562*F563*1.1*$AE$6+O562)*L563,IF(I563=$AE$4,(F561*F562*F563*1.1*$AE$7+O562)*L563,IF(I563=$AE$5,(F561*F562*F563*1.1+O562)*L563+R563,""))),O563,F561*120000*$AE$6*L563+O562),IF(AND(F562="",F563="",I561="",I562="",I563="",L561="",L562="",O561="",F561="",C561="",O562=""),"","Doplňte prázdná pole"))</f>
        <v/>
      </c>
      <c r="X561" s="57"/>
      <c r="Y561" s="58"/>
    </row>
    <row r="562" spans="2:25" ht="11.1" customHeight="1" thickBot="1" x14ac:dyDescent="0.3">
      <c r="B562" s="118"/>
      <c r="C562" s="87"/>
      <c r="D562" s="51"/>
      <c r="E562" s="88"/>
      <c r="F562" s="99"/>
      <c r="G562" s="99"/>
      <c r="H562" s="100"/>
      <c r="I562" s="51"/>
      <c r="J562" s="51"/>
      <c r="K562" s="51"/>
      <c r="L562" s="70"/>
      <c r="M562" s="71"/>
      <c r="N562" s="72"/>
      <c r="O562" s="23"/>
      <c r="P562" s="24"/>
      <c r="Q562" s="24"/>
      <c r="R562" s="25"/>
      <c r="S562" s="51"/>
      <c r="T562" s="51"/>
      <c r="U562" s="51"/>
      <c r="V562" s="52"/>
      <c r="W562" s="56"/>
      <c r="X562" s="57"/>
      <c r="Y562" s="58"/>
    </row>
    <row r="563" spans="2:25" ht="11.1" customHeight="1" thickBot="1" x14ac:dyDescent="0.3">
      <c r="B563" s="119"/>
      <c r="C563" s="89"/>
      <c r="D563" s="54"/>
      <c r="E563" s="90"/>
      <c r="F563" s="102"/>
      <c r="G563" s="102"/>
      <c r="H563" s="103"/>
      <c r="I563" s="102"/>
      <c r="J563" s="102"/>
      <c r="K563" s="103"/>
      <c r="L563" s="46" t="str">
        <f t="shared" ref="L563" si="230">IF(OR(L561="",L562=""),"",ROUND(L561/L562,4))</f>
        <v/>
      </c>
      <c r="M563" s="47"/>
      <c r="N563" s="48"/>
      <c r="O563" s="32" t="str">
        <f>IF(OR(L561="",L562=""),"",IF(I563=$AE$3,(O561*$AE$6+O562)*L563,IF(I563=$AE$4,(O561*$AE$7+O562)*L563,IF(I563=$AE$5,O561+O562+R563,""))))</f>
        <v/>
      </c>
      <c r="P563" s="33"/>
      <c r="Q563" s="34"/>
      <c r="R563" s="18"/>
      <c r="S563" s="53"/>
      <c r="T563" s="54"/>
      <c r="U563" s="54"/>
      <c r="V563" s="55"/>
      <c r="W563" s="59"/>
      <c r="X563" s="60"/>
      <c r="Y563" s="61"/>
    </row>
    <row r="564" spans="2:25" ht="11.1" customHeight="1" x14ac:dyDescent="0.25">
      <c r="B564" s="120" t="s">
        <v>213</v>
      </c>
      <c r="C564" s="77"/>
      <c r="D564" s="63"/>
      <c r="E564" s="78"/>
      <c r="F564" s="105"/>
      <c r="G564" s="105"/>
      <c r="H564" s="106"/>
      <c r="I564" s="123"/>
      <c r="J564" s="123"/>
      <c r="K564" s="123"/>
      <c r="L564" s="76"/>
      <c r="M564" s="76"/>
      <c r="N564" s="76"/>
      <c r="O564" s="26"/>
      <c r="P564" s="27"/>
      <c r="Q564" s="27"/>
      <c r="R564" s="28"/>
      <c r="S564" s="63"/>
      <c r="T564" s="63"/>
      <c r="U564" s="63"/>
      <c r="V564" s="64"/>
      <c r="W564" s="56" t="str">
        <f>IF(AND(F565&lt;&gt;"",F566&lt;&gt;"",I564&lt;&gt;"",I565&lt;&gt;"",I566&lt;&gt;"",L564&lt;&gt;"",L565&lt;&gt;"",O564&lt;&gt;"",F564&lt;&gt;"",C564&lt;&gt;""),MIN(IF(I566=$AE$3,(F564*F565*F566*1.1*$AE$6+O565)*L566,IF(I566=$AE$4,(F564*F565*F566*1.1*$AE$7+O565)*L566,IF(I566=$AE$5,(F564*F565*F566*1.1+O565)*L566+R566,""))),O566,F564*120000*$AE$6*L566+O565),IF(AND(F565="",F566="",I564="",I565="",I566="",L564="",L565="",O564="",F564="",C564="",O565=""),"","Doplňte prázdná pole"))</f>
        <v/>
      </c>
      <c r="X564" s="57"/>
      <c r="Y564" s="58"/>
    </row>
    <row r="565" spans="2:25" ht="11.1" customHeight="1" thickBot="1" x14ac:dyDescent="0.3">
      <c r="B565" s="121"/>
      <c r="C565" s="79"/>
      <c r="D565" s="65"/>
      <c r="E565" s="80"/>
      <c r="F565" s="108"/>
      <c r="G565" s="108"/>
      <c r="H565" s="109"/>
      <c r="I565" s="65"/>
      <c r="J565" s="65"/>
      <c r="K565" s="65"/>
      <c r="L565" s="62"/>
      <c r="M565" s="62"/>
      <c r="N565" s="62"/>
      <c r="O565" s="29"/>
      <c r="P565" s="30"/>
      <c r="Q565" s="30"/>
      <c r="R565" s="31"/>
      <c r="S565" s="65"/>
      <c r="T565" s="65"/>
      <c r="U565" s="65"/>
      <c r="V565" s="66"/>
      <c r="W565" s="56"/>
      <c r="X565" s="57"/>
      <c r="Y565" s="58"/>
    </row>
    <row r="566" spans="2:25" ht="11.1" customHeight="1" thickBot="1" x14ac:dyDescent="0.3">
      <c r="B566" s="122"/>
      <c r="C566" s="81"/>
      <c r="D566" s="68"/>
      <c r="E566" s="82"/>
      <c r="F566" s="111"/>
      <c r="G566" s="111"/>
      <c r="H566" s="112"/>
      <c r="I566" s="115"/>
      <c r="J566" s="115"/>
      <c r="K566" s="115"/>
      <c r="L566" s="116" t="str">
        <f t="shared" ref="L566" si="231">IF(OR(L564="",L565=""),"",ROUND(L564/L565,4))</f>
        <v/>
      </c>
      <c r="M566" s="116"/>
      <c r="N566" s="46"/>
      <c r="O566" s="32" t="str">
        <f>IF(OR(L564="",L565=""),"",IF(I566=$AE$3,(O564*$AE$6+O565)*L566,IF(I566=$AE$4,(O564*$AE$7+O565)*L566,IF(I566=$AE$5,O564+O565+R566,""))))</f>
        <v/>
      </c>
      <c r="P566" s="33"/>
      <c r="Q566" s="34"/>
      <c r="R566" s="17"/>
      <c r="S566" s="67"/>
      <c r="T566" s="68"/>
      <c r="U566" s="68"/>
      <c r="V566" s="69"/>
      <c r="W566" s="59"/>
      <c r="X566" s="60"/>
      <c r="Y566" s="61"/>
    </row>
    <row r="567" spans="2:25" ht="11.1" customHeight="1" x14ac:dyDescent="0.25">
      <c r="B567" s="117" t="s">
        <v>214</v>
      </c>
      <c r="C567" s="85"/>
      <c r="D567" s="49"/>
      <c r="E567" s="86"/>
      <c r="F567" s="96"/>
      <c r="G567" s="96"/>
      <c r="H567" s="97"/>
      <c r="I567" s="91"/>
      <c r="J567" s="91"/>
      <c r="K567" s="91"/>
      <c r="L567" s="92"/>
      <c r="M567" s="93"/>
      <c r="N567" s="94"/>
      <c r="O567" s="20"/>
      <c r="P567" s="21"/>
      <c r="Q567" s="21"/>
      <c r="R567" s="22"/>
      <c r="S567" s="49"/>
      <c r="T567" s="49"/>
      <c r="U567" s="49"/>
      <c r="V567" s="50"/>
      <c r="W567" s="56" t="str">
        <f>IF(AND(F568&lt;&gt;"",F569&lt;&gt;"",I567&lt;&gt;"",I568&lt;&gt;"",I569&lt;&gt;"",L567&lt;&gt;"",L568&lt;&gt;"",O567&lt;&gt;"",F567&lt;&gt;"",C567&lt;&gt;""),MIN(IF(I569=$AE$3,(F567*F568*F569*1.1*$AE$6+O568)*L569,IF(I569=$AE$4,(F567*F568*F569*1.1*$AE$7+O568)*L569,IF(I569=$AE$5,(F567*F568*F569*1.1+O568)*L569+R569,""))),O569,F567*120000*$AE$6*L569+O568),IF(AND(F568="",F569="",I567="",I568="",I569="",L567="",L568="",O567="",F567="",C567="",O568=""),"","Doplňte prázdná pole"))</f>
        <v/>
      </c>
      <c r="X567" s="57"/>
      <c r="Y567" s="58"/>
    </row>
    <row r="568" spans="2:25" ht="11.1" customHeight="1" thickBot="1" x14ac:dyDescent="0.3">
      <c r="B568" s="118"/>
      <c r="C568" s="87"/>
      <c r="D568" s="51"/>
      <c r="E568" s="88"/>
      <c r="F568" s="99"/>
      <c r="G568" s="99"/>
      <c r="H568" s="100"/>
      <c r="I568" s="51"/>
      <c r="J568" s="51"/>
      <c r="K568" s="51"/>
      <c r="L568" s="70"/>
      <c r="M568" s="71"/>
      <c r="N568" s="72"/>
      <c r="O568" s="23"/>
      <c r="P568" s="24"/>
      <c r="Q568" s="24"/>
      <c r="R568" s="25"/>
      <c r="S568" s="51"/>
      <c r="T568" s="51"/>
      <c r="U568" s="51"/>
      <c r="V568" s="52"/>
      <c r="W568" s="56"/>
      <c r="X568" s="57"/>
      <c r="Y568" s="58"/>
    </row>
    <row r="569" spans="2:25" ht="11.1" customHeight="1" thickBot="1" x14ac:dyDescent="0.3">
      <c r="B569" s="119"/>
      <c r="C569" s="89"/>
      <c r="D569" s="54"/>
      <c r="E569" s="90"/>
      <c r="F569" s="102"/>
      <c r="G569" s="102"/>
      <c r="H569" s="103"/>
      <c r="I569" s="102"/>
      <c r="J569" s="102"/>
      <c r="K569" s="103"/>
      <c r="L569" s="46" t="str">
        <f t="shared" ref="L569" si="232">IF(OR(L567="",L568=""),"",ROUND(L567/L568,4))</f>
        <v/>
      </c>
      <c r="M569" s="47"/>
      <c r="N569" s="48"/>
      <c r="O569" s="32" t="str">
        <f>IF(OR(L567="",L568=""),"",IF(I569=$AE$3,(O567*$AE$6+O568)*L569,IF(I569=$AE$4,(O567*$AE$7+O568)*L569,IF(I569=$AE$5,O567+O568+R569,""))))</f>
        <v/>
      </c>
      <c r="P569" s="33"/>
      <c r="Q569" s="34"/>
      <c r="R569" s="18"/>
      <c r="S569" s="53"/>
      <c r="T569" s="54"/>
      <c r="U569" s="54"/>
      <c r="V569" s="55"/>
      <c r="W569" s="59"/>
      <c r="X569" s="60"/>
      <c r="Y569" s="61"/>
    </row>
    <row r="570" spans="2:25" ht="11.1" customHeight="1" x14ac:dyDescent="0.25">
      <c r="B570" s="120" t="s">
        <v>215</v>
      </c>
      <c r="C570" s="77"/>
      <c r="D570" s="63"/>
      <c r="E570" s="78"/>
      <c r="F570" s="105"/>
      <c r="G570" s="105"/>
      <c r="H570" s="106"/>
      <c r="I570" s="123"/>
      <c r="J570" s="123"/>
      <c r="K570" s="123"/>
      <c r="L570" s="76"/>
      <c r="M570" s="76"/>
      <c r="N570" s="76"/>
      <c r="O570" s="26"/>
      <c r="P570" s="27"/>
      <c r="Q570" s="27"/>
      <c r="R570" s="28"/>
      <c r="S570" s="63"/>
      <c r="T570" s="63"/>
      <c r="U570" s="63"/>
      <c r="V570" s="64"/>
      <c r="W570" s="56" t="str">
        <f>IF(AND(F571&lt;&gt;"",F572&lt;&gt;"",I570&lt;&gt;"",I571&lt;&gt;"",I572&lt;&gt;"",L570&lt;&gt;"",L571&lt;&gt;"",O570&lt;&gt;"",F570&lt;&gt;"",C570&lt;&gt;""),MIN(IF(I572=$AE$3,(F570*F571*F572*1.1*$AE$6+O571)*L572,IF(I572=$AE$4,(F570*F571*F572*1.1*$AE$7+O571)*L572,IF(I572=$AE$5,(F570*F571*F572*1.1+O571)*L572+R572,""))),O572,F570*120000*$AE$6*L572+O571),IF(AND(F571="",F572="",I570="",I571="",I572="",L570="",L571="",O570="",F570="",C570="",O571=""),"","Doplňte prázdná pole"))</f>
        <v/>
      </c>
      <c r="X570" s="57"/>
      <c r="Y570" s="58"/>
    </row>
    <row r="571" spans="2:25" ht="11.1" customHeight="1" thickBot="1" x14ac:dyDescent="0.3">
      <c r="B571" s="121"/>
      <c r="C571" s="79"/>
      <c r="D571" s="65"/>
      <c r="E571" s="80"/>
      <c r="F571" s="108"/>
      <c r="G571" s="108"/>
      <c r="H571" s="109"/>
      <c r="I571" s="65"/>
      <c r="J571" s="65"/>
      <c r="K571" s="65"/>
      <c r="L571" s="62"/>
      <c r="M571" s="62"/>
      <c r="N571" s="62"/>
      <c r="O571" s="29"/>
      <c r="P571" s="30"/>
      <c r="Q571" s="30"/>
      <c r="R571" s="31"/>
      <c r="S571" s="65"/>
      <c r="T571" s="65"/>
      <c r="U571" s="65"/>
      <c r="V571" s="66"/>
      <c r="W571" s="56"/>
      <c r="X571" s="57"/>
      <c r="Y571" s="58"/>
    </row>
    <row r="572" spans="2:25" ht="11.1" customHeight="1" thickBot="1" x14ac:dyDescent="0.3">
      <c r="B572" s="122"/>
      <c r="C572" s="81"/>
      <c r="D572" s="68"/>
      <c r="E572" s="82"/>
      <c r="F572" s="111"/>
      <c r="G572" s="111"/>
      <c r="H572" s="112"/>
      <c r="I572" s="115"/>
      <c r="J572" s="115"/>
      <c r="K572" s="115"/>
      <c r="L572" s="116" t="str">
        <f t="shared" ref="L572" si="233">IF(OR(L570="",L571=""),"",ROUND(L570/L571,4))</f>
        <v/>
      </c>
      <c r="M572" s="116"/>
      <c r="N572" s="46"/>
      <c r="O572" s="32" t="str">
        <f>IF(OR(L570="",L571=""),"",IF(I572=$AE$3,(O570*$AE$6+O571)*L572,IF(I572=$AE$4,(O570*$AE$7+O571)*L572,IF(I572=$AE$5,O570+O571+R572,""))))</f>
        <v/>
      </c>
      <c r="P572" s="33"/>
      <c r="Q572" s="34"/>
      <c r="R572" s="17"/>
      <c r="S572" s="67"/>
      <c r="T572" s="68"/>
      <c r="U572" s="68"/>
      <c r="V572" s="69"/>
      <c r="W572" s="59"/>
      <c r="X572" s="60"/>
      <c r="Y572" s="61"/>
    </row>
    <row r="573" spans="2:25" ht="11.1" customHeight="1" x14ac:dyDescent="0.25">
      <c r="B573" s="117" t="s">
        <v>216</v>
      </c>
      <c r="C573" s="85"/>
      <c r="D573" s="49"/>
      <c r="E573" s="86"/>
      <c r="F573" s="96"/>
      <c r="G573" s="96"/>
      <c r="H573" s="97"/>
      <c r="I573" s="91"/>
      <c r="J573" s="91"/>
      <c r="K573" s="91"/>
      <c r="L573" s="92"/>
      <c r="M573" s="93"/>
      <c r="N573" s="94"/>
      <c r="O573" s="20"/>
      <c r="P573" s="21"/>
      <c r="Q573" s="21"/>
      <c r="R573" s="22"/>
      <c r="S573" s="49"/>
      <c r="T573" s="49"/>
      <c r="U573" s="49"/>
      <c r="V573" s="50"/>
      <c r="W573" s="56" t="str">
        <f>IF(AND(F574&lt;&gt;"",F575&lt;&gt;"",I573&lt;&gt;"",I574&lt;&gt;"",I575&lt;&gt;"",L573&lt;&gt;"",L574&lt;&gt;"",O573&lt;&gt;"",F573&lt;&gt;"",C573&lt;&gt;""),MIN(IF(I575=$AE$3,(F573*F574*F575*1.1*$AE$6+O574)*L575,IF(I575=$AE$4,(F573*F574*F575*1.1*$AE$7+O574)*L575,IF(I575=$AE$5,(F573*F574*F575*1.1+O574)*L575+R575,""))),O575,F573*120000*$AE$6*L575+O574),IF(AND(F574="",F575="",I573="",I574="",I575="",L573="",L574="",O573="",F573="",C573="",O574=""),"","Doplňte prázdná pole"))</f>
        <v/>
      </c>
      <c r="X573" s="57"/>
      <c r="Y573" s="58"/>
    </row>
    <row r="574" spans="2:25" ht="11.1" customHeight="1" thickBot="1" x14ac:dyDescent="0.3">
      <c r="B574" s="118"/>
      <c r="C574" s="87"/>
      <c r="D574" s="51"/>
      <c r="E574" s="88"/>
      <c r="F574" s="99"/>
      <c r="G574" s="99"/>
      <c r="H574" s="100"/>
      <c r="I574" s="51"/>
      <c r="J574" s="51"/>
      <c r="K574" s="51"/>
      <c r="L574" s="70"/>
      <c r="M574" s="71"/>
      <c r="N574" s="72"/>
      <c r="O574" s="23"/>
      <c r="P574" s="24"/>
      <c r="Q574" s="24"/>
      <c r="R574" s="25"/>
      <c r="S574" s="51"/>
      <c r="T574" s="51"/>
      <c r="U574" s="51"/>
      <c r="V574" s="52"/>
      <c r="W574" s="56"/>
      <c r="X574" s="57"/>
      <c r="Y574" s="58"/>
    </row>
    <row r="575" spans="2:25" ht="11.1" customHeight="1" thickBot="1" x14ac:dyDescent="0.3">
      <c r="B575" s="119"/>
      <c r="C575" s="89"/>
      <c r="D575" s="54"/>
      <c r="E575" s="90"/>
      <c r="F575" s="102"/>
      <c r="G575" s="102"/>
      <c r="H575" s="103"/>
      <c r="I575" s="102"/>
      <c r="J575" s="102"/>
      <c r="K575" s="103"/>
      <c r="L575" s="46" t="str">
        <f t="shared" ref="L575" si="234">IF(OR(L573="",L574=""),"",ROUND(L573/L574,4))</f>
        <v/>
      </c>
      <c r="M575" s="47"/>
      <c r="N575" s="48"/>
      <c r="O575" s="32" t="str">
        <f>IF(OR(L573="",L574=""),"",IF(I575=$AE$3,(O573*$AE$6+O574)*L575,IF(I575=$AE$4,(O573*$AE$7+O574)*L575,IF(I575=$AE$5,O573+O574+R575,""))))</f>
        <v/>
      </c>
      <c r="P575" s="33"/>
      <c r="Q575" s="34"/>
      <c r="R575" s="18"/>
      <c r="S575" s="53"/>
      <c r="T575" s="54"/>
      <c r="U575" s="54"/>
      <c r="V575" s="55"/>
      <c r="W575" s="59"/>
      <c r="X575" s="60"/>
      <c r="Y575" s="61"/>
    </row>
    <row r="576" spans="2:25" ht="11.1" customHeight="1" x14ac:dyDescent="0.25">
      <c r="B576" s="120" t="s">
        <v>217</v>
      </c>
      <c r="C576" s="77"/>
      <c r="D576" s="63"/>
      <c r="E576" s="78"/>
      <c r="F576" s="105"/>
      <c r="G576" s="105"/>
      <c r="H576" s="106"/>
      <c r="I576" s="123"/>
      <c r="J576" s="123"/>
      <c r="K576" s="123"/>
      <c r="L576" s="76"/>
      <c r="M576" s="76"/>
      <c r="N576" s="76"/>
      <c r="O576" s="26"/>
      <c r="P576" s="27"/>
      <c r="Q576" s="27"/>
      <c r="R576" s="28"/>
      <c r="S576" s="63"/>
      <c r="T576" s="63"/>
      <c r="U576" s="63"/>
      <c r="V576" s="64"/>
      <c r="W576" s="56" t="str">
        <f>IF(AND(F577&lt;&gt;"",F578&lt;&gt;"",I576&lt;&gt;"",I577&lt;&gt;"",I578&lt;&gt;"",L576&lt;&gt;"",L577&lt;&gt;"",O576&lt;&gt;"",F576&lt;&gt;"",C576&lt;&gt;""),MIN(IF(I578=$AE$3,(F576*F577*F578*1.1*$AE$6+O577)*L578,IF(I578=$AE$4,(F576*F577*F578*1.1*$AE$7+O577)*L578,IF(I578=$AE$5,(F576*F577*F578*1.1+O577)*L578+R578,""))),O578,F576*120000*$AE$6*L578+O577),IF(AND(F577="",F578="",I576="",I577="",I578="",L576="",L577="",O576="",F576="",C576="",O577=""),"","Doplňte prázdná pole"))</f>
        <v/>
      </c>
      <c r="X576" s="57"/>
      <c r="Y576" s="58"/>
    </row>
    <row r="577" spans="2:25" ht="11.1" customHeight="1" thickBot="1" x14ac:dyDescent="0.3">
      <c r="B577" s="121"/>
      <c r="C577" s="79"/>
      <c r="D577" s="65"/>
      <c r="E577" s="80"/>
      <c r="F577" s="108"/>
      <c r="G577" s="108"/>
      <c r="H577" s="109"/>
      <c r="I577" s="65"/>
      <c r="J577" s="65"/>
      <c r="K577" s="65"/>
      <c r="L577" s="62"/>
      <c r="M577" s="62"/>
      <c r="N577" s="62"/>
      <c r="O577" s="29"/>
      <c r="P577" s="30"/>
      <c r="Q577" s="30"/>
      <c r="R577" s="31"/>
      <c r="S577" s="65"/>
      <c r="T577" s="65"/>
      <c r="U577" s="65"/>
      <c r="V577" s="66"/>
      <c r="W577" s="56"/>
      <c r="X577" s="57"/>
      <c r="Y577" s="58"/>
    </row>
    <row r="578" spans="2:25" ht="11.1" customHeight="1" thickBot="1" x14ac:dyDescent="0.3">
      <c r="B578" s="122"/>
      <c r="C578" s="81"/>
      <c r="D578" s="68"/>
      <c r="E578" s="82"/>
      <c r="F578" s="111"/>
      <c r="G578" s="111"/>
      <c r="H578" s="112"/>
      <c r="I578" s="115"/>
      <c r="J578" s="115"/>
      <c r="K578" s="115"/>
      <c r="L578" s="116" t="str">
        <f t="shared" ref="L578" si="235">IF(OR(L576="",L577=""),"",ROUND(L576/L577,4))</f>
        <v/>
      </c>
      <c r="M578" s="116"/>
      <c r="N578" s="46"/>
      <c r="O578" s="32" t="str">
        <f>IF(OR(L576="",L577=""),"",IF(I578=$AE$3,(O576*$AE$6+O577)*L578,IF(I578=$AE$4,(O576*$AE$7+O577)*L578,IF(I578=$AE$5,O576+O577+R578,""))))</f>
        <v/>
      </c>
      <c r="P578" s="33"/>
      <c r="Q578" s="34"/>
      <c r="R578" s="17"/>
      <c r="S578" s="67"/>
      <c r="T578" s="68"/>
      <c r="U578" s="68"/>
      <c r="V578" s="69"/>
      <c r="W578" s="59"/>
      <c r="X578" s="60"/>
      <c r="Y578" s="61"/>
    </row>
    <row r="579" spans="2:25" ht="11.1" customHeight="1" x14ac:dyDescent="0.25">
      <c r="B579" s="117" t="s">
        <v>218</v>
      </c>
      <c r="C579" s="85"/>
      <c r="D579" s="49"/>
      <c r="E579" s="86"/>
      <c r="F579" s="96"/>
      <c r="G579" s="96"/>
      <c r="H579" s="97"/>
      <c r="I579" s="91"/>
      <c r="J579" s="91"/>
      <c r="K579" s="91"/>
      <c r="L579" s="92"/>
      <c r="M579" s="93"/>
      <c r="N579" s="94"/>
      <c r="O579" s="20"/>
      <c r="P579" s="21"/>
      <c r="Q579" s="21"/>
      <c r="R579" s="22"/>
      <c r="S579" s="49"/>
      <c r="T579" s="49"/>
      <c r="U579" s="49"/>
      <c r="V579" s="50"/>
      <c r="W579" s="56" t="str">
        <f>IF(AND(F580&lt;&gt;"",F581&lt;&gt;"",I579&lt;&gt;"",I580&lt;&gt;"",I581&lt;&gt;"",L579&lt;&gt;"",L580&lt;&gt;"",O579&lt;&gt;"",F579&lt;&gt;"",C579&lt;&gt;""),MIN(IF(I581=$AE$3,(F579*F580*F581*1.1*$AE$6+O580)*L581,IF(I581=$AE$4,(F579*F580*F581*1.1*$AE$7+O580)*L581,IF(I581=$AE$5,(F579*F580*F581*1.1+O580)*L581+R581,""))),O581,F579*120000*$AE$6*L581+O580),IF(AND(F580="",F581="",I579="",I580="",I581="",L579="",L580="",O579="",F579="",C579="",O580=""),"","Doplňte prázdná pole"))</f>
        <v/>
      </c>
      <c r="X579" s="57"/>
      <c r="Y579" s="58"/>
    </row>
    <row r="580" spans="2:25" ht="11.1" customHeight="1" thickBot="1" x14ac:dyDescent="0.3">
      <c r="B580" s="118"/>
      <c r="C580" s="87"/>
      <c r="D580" s="51"/>
      <c r="E580" s="88"/>
      <c r="F580" s="99"/>
      <c r="G580" s="99"/>
      <c r="H580" s="100"/>
      <c r="I580" s="51"/>
      <c r="J580" s="51"/>
      <c r="K580" s="51"/>
      <c r="L580" s="70"/>
      <c r="M580" s="71"/>
      <c r="N580" s="72"/>
      <c r="O580" s="23"/>
      <c r="P580" s="24"/>
      <c r="Q580" s="24"/>
      <c r="R580" s="25"/>
      <c r="S580" s="51"/>
      <c r="T580" s="51"/>
      <c r="U580" s="51"/>
      <c r="V580" s="52"/>
      <c r="W580" s="56"/>
      <c r="X580" s="57"/>
      <c r="Y580" s="58"/>
    </row>
    <row r="581" spans="2:25" ht="11.1" customHeight="1" thickBot="1" x14ac:dyDescent="0.3">
      <c r="B581" s="119"/>
      <c r="C581" s="89"/>
      <c r="D581" s="54"/>
      <c r="E581" s="90"/>
      <c r="F581" s="102"/>
      <c r="G581" s="102"/>
      <c r="H581" s="103"/>
      <c r="I581" s="102"/>
      <c r="J581" s="102"/>
      <c r="K581" s="103"/>
      <c r="L581" s="46" t="str">
        <f t="shared" ref="L581" si="236">IF(OR(L579="",L580=""),"",ROUND(L579/L580,4))</f>
        <v/>
      </c>
      <c r="M581" s="47"/>
      <c r="N581" s="48"/>
      <c r="O581" s="32" t="str">
        <f>IF(OR(L579="",L580=""),"",IF(I581=$AE$3,(O579*$AE$6+O580)*L581,IF(I581=$AE$4,(O579*$AE$7+O580)*L581,IF(I581=$AE$5,O579+O580+R581,""))))</f>
        <v/>
      </c>
      <c r="P581" s="33"/>
      <c r="Q581" s="34"/>
      <c r="R581" s="18"/>
      <c r="S581" s="53"/>
      <c r="T581" s="54"/>
      <c r="U581" s="54"/>
      <c r="V581" s="55"/>
      <c r="W581" s="59"/>
      <c r="X581" s="60"/>
      <c r="Y581" s="61"/>
    </row>
    <row r="582" spans="2:25" ht="11.1" customHeight="1" x14ac:dyDescent="0.25">
      <c r="B582" s="120" t="s">
        <v>219</v>
      </c>
      <c r="C582" s="77"/>
      <c r="D582" s="63"/>
      <c r="E582" s="78"/>
      <c r="F582" s="105"/>
      <c r="G582" s="105"/>
      <c r="H582" s="106"/>
      <c r="I582" s="123"/>
      <c r="J582" s="123"/>
      <c r="K582" s="123"/>
      <c r="L582" s="76"/>
      <c r="M582" s="76"/>
      <c r="N582" s="76"/>
      <c r="O582" s="26"/>
      <c r="P582" s="27"/>
      <c r="Q582" s="27"/>
      <c r="R582" s="28"/>
      <c r="S582" s="63"/>
      <c r="T582" s="63"/>
      <c r="U582" s="63"/>
      <c r="V582" s="64"/>
      <c r="W582" s="56" t="str">
        <f>IF(AND(F583&lt;&gt;"",F584&lt;&gt;"",I582&lt;&gt;"",I583&lt;&gt;"",I584&lt;&gt;"",L582&lt;&gt;"",L583&lt;&gt;"",O582&lt;&gt;"",F582&lt;&gt;"",C582&lt;&gt;""),MIN(IF(I584=$AE$3,(F582*F583*F584*1.1*$AE$6+O583)*L584,IF(I584=$AE$4,(F582*F583*F584*1.1*$AE$7+O583)*L584,IF(I584=$AE$5,(F582*F583*F584*1.1+O583)*L584+R584,""))),O584,F582*120000*$AE$6*L584+O583),IF(AND(F583="",F584="",I582="",I583="",I584="",L582="",L583="",O582="",F582="",C582="",O583=""),"","Doplňte prázdná pole"))</f>
        <v/>
      </c>
      <c r="X582" s="57"/>
      <c r="Y582" s="58"/>
    </row>
    <row r="583" spans="2:25" ht="11.1" customHeight="1" thickBot="1" x14ac:dyDescent="0.3">
      <c r="B583" s="121"/>
      <c r="C583" s="79"/>
      <c r="D583" s="65"/>
      <c r="E583" s="80"/>
      <c r="F583" s="108"/>
      <c r="G583" s="108"/>
      <c r="H583" s="109"/>
      <c r="I583" s="65"/>
      <c r="J583" s="65"/>
      <c r="K583" s="65"/>
      <c r="L583" s="62"/>
      <c r="M583" s="62"/>
      <c r="N583" s="62"/>
      <c r="O583" s="29"/>
      <c r="P583" s="30"/>
      <c r="Q583" s="30"/>
      <c r="R583" s="31"/>
      <c r="S583" s="65"/>
      <c r="T583" s="65"/>
      <c r="U583" s="65"/>
      <c r="V583" s="66"/>
      <c r="W583" s="56"/>
      <c r="X583" s="57"/>
      <c r="Y583" s="58"/>
    </row>
    <row r="584" spans="2:25" ht="11.1" customHeight="1" thickBot="1" x14ac:dyDescent="0.3">
      <c r="B584" s="122"/>
      <c r="C584" s="81"/>
      <c r="D584" s="68"/>
      <c r="E584" s="82"/>
      <c r="F584" s="111"/>
      <c r="G584" s="111"/>
      <c r="H584" s="112"/>
      <c r="I584" s="115"/>
      <c r="J584" s="115"/>
      <c r="K584" s="115"/>
      <c r="L584" s="116" t="str">
        <f t="shared" ref="L584" si="237">IF(OR(L582="",L583=""),"",ROUND(L582/L583,4))</f>
        <v/>
      </c>
      <c r="M584" s="116"/>
      <c r="N584" s="46"/>
      <c r="O584" s="32" t="str">
        <f>IF(OR(L582="",L583=""),"",IF(I584=$AE$3,(O582*$AE$6+O583)*L584,IF(I584=$AE$4,(O582*$AE$7+O583)*L584,IF(I584=$AE$5,O582+O583+R584,""))))</f>
        <v/>
      </c>
      <c r="P584" s="33"/>
      <c r="Q584" s="34"/>
      <c r="R584" s="17"/>
      <c r="S584" s="67"/>
      <c r="T584" s="68"/>
      <c r="U584" s="68"/>
      <c r="V584" s="69"/>
      <c r="W584" s="59"/>
      <c r="X584" s="60"/>
      <c r="Y584" s="61"/>
    </row>
    <row r="585" spans="2:25" ht="11.1" customHeight="1" x14ac:dyDescent="0.25">
      <c r="B585" s="117" t="s">
        <v>220</v>
      </c>
      <c r="C585" s="85"/>
      <c r="D585" s="49"/>
      <c r="E585" s="86"/>
      <c r="F585" s="96"/>
      <c r="G585" s="96"/>
      <c r="H585" s="97"/>
      <c r="I585" s="91"/>
      <c r="J585" s="91"/>
      <c r="K585" s="91"/>
      <c r="L585" s="92"/>
      <c r="M585" s="93"/>
      <c r="N585" s="94"/>
      <c r="O585" s="20"/>
      <c r="P585" s="21"/>
      <c r="Q585" s="21"/>
      <c r="R585" s="22"/>
      <c r="S585" s="49"/>
      <c r="T585" s="49"/>
      <c r="U585" s="49"/>
      <c r="V585" s="50"/>
      <c r="W585" s="56" t="str">
        <f>IF(AND(F586&lt;&gt;"",F587&lt;&gt;"",I585&lt;&gt;"",I586&lt;&gt;"",I587&lt;&gt;"",L585&lt;&gt;"",L586&lt;&gt;"",O585&lt;&gt;"",F585&lt;&gt;"",C585&lt;&gt;""),MIN(IF(I587=$AE$3,(F585*F586*F587*1.1*$AE$6+O586)*L587,IF(I587=$AE$4,(F585*F586*F587*1.1*$AE$7+O586)*L587,IF(I587=$AE$5,(F585*F586*F587*1.1+O586)*L587+R587,""))),O587,F585*120000*$AE$6*L587+O586),IF(AND(F586="",F587="",I585="",I586="",I587="",L585="",L586="",O585="",F585="",C585="",O586=""),"","Doplňte prázdná pole"))</f>
        <v/>
      </c>
      <c r="X585" s="57"/>
      <c r="Y585" s="58"/>
    </row>
    <row r="586" spans="2:25" ht="11.1" customHeight="1" thickBot="1" x14ac:dyDescent="0.3">
      <c r="B586" s="118"/>
      <c r="C586" s="87"/>
      <c r="D586" s="51"/>
      <c r="E586" s="88"/>
      <c r="F586" s="99"/>
      <c r="G586" s="99"/>
      <c r="H586" s="100"/>
      <c r="I586" s="51"/>
      <c r="J586" s="51"/>
      <c r="K586" s="51"/>
      <c r="L586" s="70"/>
      <c r="M586" s="71"/>
      <c r="N586" s="72"/>
      <c r="O586" s="23"/>
      <c r="P586" s="24"/>
      <c r="Q586" s="24"/>
      <c r="R586" s="25"/>
      <c r="S586" s="51"/>
      <c r="T586" s="51"/>
      <c r="U586" s="51"/>
      <c r="V586" s="52"/>
      <c r="W586" s="56"/>
      <c r="X586" s="57"/>
      <c r="Y586" s="58"/>
    </row>
    <row r="587" spans="2:25" ht="11.1" customHeight="1" thickBot="1" x14ac:dyDescent="0.3">
      <c r="B587" s="119"/>
      <c r="C587" s="89"/>
      <c r="D587" s="54"/>
      <c r="E587" s="90"/>
      <c r="F587" s="102"/>
      <c r="G587" s="102"/>
      <c r="H587" s="103"/>
      <c r="I587" s="102"/>
      <c r="J587" s="102"/>
      <c r="K587" s="103"/>
      <c r="L587" s="46" t="str">
        <f t="shared" ref="L587" si="238">IF(OR(L585="",L586=""),"",ROUND(L585/L586,4))</f>
        <v/>
      </c>
      <c r="M587" s="47"/>
      <c r="N587" s="48"/>
      <c r="O587" s="32" t="str">
        <f>IF(OR(L585="",L586=""),"",IF(I587=$AE$3,(O585*$AE$6+O586)*L587,IF(I587=$AE$4,(O585*$AE$7+O586)*L587,IF(I587=$AE$5,O585+O586+R587,""))))</f>
        <v/>
      </c>
      <c r="P587" s="33"/>
      <c r="Q587" s="34"/>
      <c r="R587" s="18"/>
      <c r="S587" s="53"/>
      <c r="T587" s="54"/>
      <c r="U587" s="54"/>
      <c r="V587" s="55"/>
      <c r="W587" s="59"/>
      <c r="X587" s="60"/>
      <c r="Y587" s="61"/>
    </row>
    <row r="588" spans="2:25" ht="11.1" customHeight="1" x14ac:dyDescent="0.25">
      <c r="B588" s="120" t="s">
        <v>221</v>
      </c>
      <c r="C588" s="77"/>
      <c r="D588" s="63"/>
      <c r="E588" s="78"/>
      <c r="F588" s="105"/>
      <c r="G588" s="105"/>
      <c r="H588" s="106"/>
      <c r="I588" s="123"/>
      <c r="J588" s="123"/>
      <c r="K588" s="123"/>
      <c r="L588" s="76"/>
      <c r="M588" s="76"/>
      <c r="N588" s="76"/>
      <c r="O588" s="26"/>
      <c r="P588" s="27"/>
      <c r="Q588" s="27"/>
      <c r="R588" s="28"/>
      <c r="S588" s="63"/>
      <c r="T588" s="63"/>
      <c r="U588" s="63"/>
      <c r="V588" s="64"/>
      <c r="W588" s="56" t="str">
        <f>IF(AND(F589&lt;&gt;"",F590&lt;&gt;"",I588&lt;&gt;"",I589&lt;&gt;"",I590&lt;&gt;"",L588&lt;&gt;"",L589&lt;&gt;"",O588&lt;&gt;"",F588&lt;&gt;"",C588&lt;&gt;""),MIN(IF(I590=$AE$3,(F588*F589*F590*1.1*$AE$6+O589)*L590,IF(I590=$AE$4,(F588*F589*F590*1.1*$AE$7+O589)*L590,IF(I590=$AE$5,(F588*F589*F590*1.1+O589)*L590+R590,""))),O590,F588*120000*$AE$6*L590+O589),IF(AND(F589="",F590="",I588="",I589="",I590="",L588="",L589="",O588="",F588="",C588="",O589=""),"","Doplňte prázdná pole"))</f>
        <v/>
      </c>
      <c r="X588" s="57"/>
      <c r="Y588" s="58"/>
    </row>
    <row r="589" spans="2:25" ht="11.1" customHeight="1" thickBot="1" x14ac:dyDescent="0.3">
      <c r="B589" s="121"/>
      <c r="C589" s="79"/>
      <c r="D589" s="65"/>
      <c r="E589" s="80"/>
      <c r="F589" s="108"/>
      <c r="G589" s="108"/>
      <c r="H589" s="109"/>
      <c r="I589" s="65"/>
      <c r="J589" s="65"/>
      <c r="K589" s="65"/>
      <c r="L589" s="62"/>
      <c r="M589" s="62"/>
      <c r="N589" s="62"/>
      <c r="O589" s="29"/>
      <c r="P589" s="30"/>
      <c r="Q589" s="30"/>
      <c r="R589" s="31"/>
      <c r="S589" s="65"/>
      <c r="T589" s="65"/>
      <c r="U589" s="65"/>
      <c r="V589" s="66"/>
      <c r="W589" s="56"/>
      <c r="X589" s="57"/>
      <c r="Y589" s="58"/>
    </row>
    <row r="590" spans="2:25" ht="11.1" customHeight="1" thickBot="1" x14ac:dyDescent="0.3">
      <c r="B590" s="122"/>
      <c r="C590" s="81"/>
      <c r="D590" s="68"/>
      <c r="E590" s="82"/>
      <c r="F590" s="111"/>
      <c r="G590" s="111"/>
      <c r="H590" s="112"/>
      <c r="I590" s="115"/>
      <c r="J590" s="115"/>
      <c r="K590" s="115"/>
      <c r="L590" s="116" t="str">
        <f t="shared" ref="L590" si="239">IF(OR(L588="",L589=""),"",ROUND(L588/L589,4))</f>
        <v/>
      </c>
      <c r="M590" s="116"/>
      <c r="N590" s="46"/>
      <c r="O590" s="32" t="str">
        <f>IF(OR(L588="",L589=""),"",IF(I590=$AE$3,(O588*$AE$6+O589)*L590,IF(I590=$AE$4,(O588*$AE$7+O589)*L590,IF(I590=$AE$5,O588+O589+R590,""))))</f>
        <v/>
      </c>
      <c r="P590" s="33"/>
      <c r="Q590" s="34"/>
      <c r="R590" s="17"/>
      <c r="S590" s="67"/>
      <c r="T590" s="68"/>
      <c r="U590" s="68"/>
      <c r="V590" s="69"/>
      <c r="W590" s="59"/>
      <c r="X590" s="60"/>
      <c r="Y590" s="61"/>
    </row>
    <row r="591" spans="2:25" ht="11.1" customHeight="1" x14ac:dyDescent="0.25">
      <c r="B591" s="117" t="s">
        <v>222</v>
      </c>
      <c r="C591" s="85"/>
      <c r="D591" s="49"/>
      <c r="E591" s="86"/>
      <c r="F591" s="96"/>
      <c r="G591" s="96"/>
      <c r="H591" s="97"/>
      <c r="I591" s="91"/>
      <c r="J591" s="91"/>
      <c r="K591" s="91"/>
      <c r="L591" s="92"/>
      <c r="M591" s="93"/>
      <c r="N591" s="94"/>
      <c r="O591" s="20"/>
      <c r="P591" s="21"/>
      <c r="Q591" s="21"/>
      <c r="R591" s="22"/>
      <c r="S591" s="49"/>
      <c r="T591" s="49"/>
      <c r="U591" s="49"/>
      <c r="V591" s="50"/>
      <c r="W591" s="56" t="str">
        <f>IF(AND(F592&lt;&gt;"",F593&lt;&gt;"",I591&lt;&gt;"",I592&lt;&gt;"",I593&lt;&gt;"",L591&lt;&gt;"",L592&lt;&gt;"",O591&lt;&gt;"",F591&lt;&gt;"",C591&lt;&gt;""),MIN(IF(I593=$AE$3,(F591*F592*F593*1.1*$AE$6+O592)*L593,IF(I593=$AE$4,(F591*F592*F593*1.1*$AE$7+O592)*L593,IF(I593=$AE$5,(F591*F592*F593*1.1+O592)*L593+R593,""))),O593,F591*120000*$AE$6*L593+O592),IF(AND(F592="",F593="",I591="",I592="",I593="",L591="",L592="",O591="",F591="",C591="",O592=""),"","Doplňte prázdná pole"))</f>
        <v/>
      </c>
      <c r="X591" s="57"/>
      <c r="Y591" s="58"/>
    </row>
    <row r="592" spans="2:25" ht="11.1" customHeight="1" thickBot="1" x14ac:dyDescent="0.3">
      <c r="B592" s="118"/>
      <c r="C592" s="87"/>
      <c r="D592" s="51"/>
      <c r="E592" s="88"/>
      <c r="F592" s="99"/>
      <c r="G592" s="99"/>
      <c r="H592" s="100"/>
      <c r="I592" s="51"/>
      <c r="J592" s="51"/>
      <c r="K592" s="51"/>
      <c r="L592" s="70"/>
      <c r="M592" s="71"/>
      <c r="N592" s="72"/>
      <c r="O592" s="23"/>
      <c r="P592" s="24"/>
      <c r="Q592" s="24"/>
      <c r="R592" s="25"/>
      <c r="S592" s="51"/>
      <c r="T592" s="51"/>
      <c r="U592" s="51"/>
      <c r="V592" s="52"/>
      <c r="W592" s="56"/>
      <c r="X592" s="57"/>
      <c r="Y592" s="58"/>
    </row>
    <row r="593" spans="2:25" ht="11.1" customHeight="1" thickBot="1" x14ac:dyDescent="0.3">
      <c r="B593" s="119"/>
      <c r="C593" s="89"/>
      <c r="D593" s="54"/>
      <c r="E593" s="90"/>
      <c r="F593" s="102"/>
      <c r="G593" s="102"/>
      <c r="H593" s="103"/>
      <c r="I593" s="102"/>
      <c r="J593" s="102"/>
      <c r="K593" s="103"/>
      <c r="L593" s="46" t="str">
        <f t="shared" ref="L593" si="240">IF(OR(L591="",L592=""),"",ROUND(L591/L592,4))</f>
        <v/>
      </c>
      <c r="M593" s="47"/>
      <c r="N593" s="48"/>
      <c r="O593" s="32" t="str">
        <f>IF(OR(L591="",L592=""),"",IF(I593=$AE$3,(O591*$AE$6+O592)*L593,IF(I593=$AE$4,(O591*$AE$7+O592)*L593,IF(I593=$AE$5,O591+O592+R593,""))))</f>
        <v/>
      </c>
      <c r="P593" s="33"/>
      <c r="Q593" s="34"/>
      <c r="R593" s="18"/>
      <c r="S593" s="53"/>
      <c r="T593" s="54"/>
      <c r="U593" s="54"/>
      <c r="V593" s="55"/>
      <c r="W593" s="59"/>
      <c r="X593" s="60"/>
      <c r="Y593" s="61"/>
    </row>
    <row r="594" spans="2:25" ht="11.1" customHeight="1" x14ac:dyDescent="0.25">
      <c r="B594" s="120" t="s">
        <v>223</v>
      </c>
      <c r="C594" s="77"/>
      <c r="D594" s="63"/>
      <c r="E594" s="78"/>
      <c r="F594" s="105"/>
      <c r="G594" s="105"/>
      <c r="H594" s="106"/>
      <c r="I594" s="123"/>
      <c r="J594" s="123"/>
      <c r="K594" s="123"/>
      <c r="L594" s="76"/>
      <c r="M594" s="76"/>
      <c r="N594" s="76"/>
      <c r="O594" s="26"/>
      <c r="P594" s="27"/>
      <c r="Q594" s="27"/>
      <c r="R594" s="28"/>
      <c r="S594" s="63"/>
      <c r="T594" s="63"/>
      <c r="U594" s="63"/>
      <c r="V594" s="64"/>
      <c r="W594" s="56" t="str">
        <f>IF(AND(F595&lt;&gt;"",F596&lt;&gt;"",I594&lt;&gt;"",I595&lt;&gt;"",I596&lt;&gt;"",L594&lt;&gt;"",L595&lt;&gt;"",O594&lt;&gt;"",F594&lt;&gt;"",C594&lt;&gt;""),MIN(IF(I596=$AE$3,(F594*F595*F596*1.1*$AE$6+O595)*L596,IF(I596=$AE$4,(F594*F595*F596*1.1*$AE$7+O595)*L596,IF(I596=$AE$5,(F594*F595*F596*1.1+O595)*L596+R596,""))),O596,F594*120000*$AE$6*L596+O595),IF(AND(F595="",F596="",I594="",I595="",I596="",L594="",L595="",O594="",F594="",C594="",O595=""),"","Doplňte prázdná pole"))</f>
        <v/>
      </c>
      <c r="X594" s="57"/>
      <c r="Y594" s="58"/>
    </row>
    <row r="595" spans="2:25" ht="11.1" customHeight="1" thickBot="1" x14ac:dyDescent="0.3">
      <c r="B595" s="121"/>
      <c r="C595" s="79"/>
      <c r="D595" s="65"/>
      <c r="E595" s="80"/>
      <c r="F595" s="108"/>
      <c r="G595" s="108"/>
      <c r="H595" s="109"/>
      <c r="I595" s="65"/>
      <c r="J595" s="65"/>
      <c r="K595" s="65"/>
      <c r="L595" s="62"/>
      <c r="M595" s="62"/>
      <c r="N595" s="62"/>
      <c r="O595" s="29"/>
      <c r="P595" s="30"/>
      <c r="Q595" s="30"/>
      <c r="R595" s="31"/>
      <c r="S595" s="65"/>
      <c r="T595" s="65"/>
      <c r="U595" s="65"/>
      <c r="V595" s="66"/>
      <c r="W595" s="56"/>
      <c r="X595" s="57"/>
      <c r="Y595" s="58"/>
    </row>
    <row r="596" spans="2:25" ht="11.1" customHeight="1" thickBot="1" x14ac:dyDescent="0.3">
      <c r="B596" s="122"/>
      <c r="C596" s="81"/>
      <c r="D596" s="68"/>
      <c r="E596" s="82"/>
      <c r="F596" s="111"/>
      <c r="G596" s="111"/>
      <c r="H596" s="112"/>
      <c r="I596" s="115"/>
      <c r="J596" s="115"/>
      <c r="K596" s="115"/>
      <c r="L596" s="116" t="str">
        <f t="shared" ref="L596" si="241">IF(OR(L594="",L595=""),"",ROUND(L594/L595,4))</f>
        <v/>
      </c>
      <c r="M596" s="116"/>
      <c r="N596" s="46"/>
      <c r="O596" s="32" t="str">
        <f>IF(OR(L594="",L595=""),"",IF(I596=$AE$3,(O594*$AE$6+O595)*L596,IF(I596=$AE$4,(O594*$AE$7+O595)*L596,IF(I596=$AE$5,O594+O595+R596,""))))</f>
        <v/>
      </c>
      <c r="P596" s="33"/>
      <c r="Q596" s="34"/>
      <c r="R596" s="17"/>
      <c r="S596" s="67"/>
      <c r="T596" s="68"/>
      <c r="U596" s="68"/>
      <c r="V596" s="69"/>
      <c r="W596" s="59"/>
      <c r="X596" s="60"/>
      <c r="Y596" s="61"/>
    </row>
    <row r="597" spans="2:25" ht="11.1" customHeight="1" x14ac:dyDescent="0.25">
      <c r="B597" s="117" t="s">
        <v>224</v>
      </c>
      <c r="C597" s="85"/>
      <c r="D597" s="49"/>
      <c r="E597" s="86"/>
      <c r="F597" s="96"/>
      <c r="G597" s="96"/>
      <c r="H597" s="97"/>
      <c r="I597" s="91"/>
      <c r="J597" s="91"/>
      <c r="K597" s="91"/>
      <c r="L597" s="92"/>
      <c r="M597" s="93"/>
      <c r="N597" s="94"/>
      <c r="O597" s="20"/>
      <c r="P597" s="21"/>
      <c r="Q597" s="21"/>
      <c r="R597" s="22"/>
      <c r="S597" s="49"/>
      <c r="T597" s="49"/>
      <c r="U597" s="49"/>
      <c r="V597" s="50"/>
      <c r="W597" s="56" t="str">
        <f>IF(AND(F598&lt;&gt;"",F599&lt;&gt;"",I597&lt;&gt;"",I598&lt;&gt;"",I599&lt;&gt;"",L597&lt;&gt;"",L598&lt;&gt;"",O597&lt;&gt;"",F597&lt;&gt;"",C597&lt;&gt;""),MIN(IF(I599=$AE$3,(F597*F598*F599*1.1*$AE$6+O598)*L599,IF(I599=$AE$4,(F597*F598*F599*1.1*$AE$7+O598)*L599,IF(I599=$AE$5,(F597*F598*F599*1.1+O598)*L599+R599,""))),O599,F597*120000*$AE$6*L599+O598),IF(AND(F598="",F599="",I597="",I598="",I599="",L597="",L598="",O597="",F597="",C597="",O598=""),"","Doplňte prázdná pole"))</f>
        <v/>
      </c>
      <c r="X597" s="57"/>
      <c r="Y597" s="58"/>
    </row>
    <row r="598" spans="2:25" ht="11.1" customHeight="1" thickBot="1" x14ac:dyDescent="0.3">
      <c r="B598" s="118"/>
      <c r="C598" s="87"/>
      <c r="D598" s="51"/>
      <c r="E598" s="88"/>
      <c r="F598" s="99"/>
      <c r="G598" s="99"/>
      <c r="H598" s="100"/>
      <c r="I598" s="51"/>
      <c r="J598" s="51"/>
      <c r="K598" s="51"/>
      <c r="L598" s="70"/>
      <c r="M598" s="71"/>
      <c r="N598" s="72"/>
      <c r="O598" s="23"/>
      <c r="P598" s="24"/>
      <c r="Q598" s="24"/>
      <c r="R598" s="25"/>
      <c r="S598" s="51"/>
      <c r="T598" s="51"/>
      <c r="U598" s="51"/>
      <c r="V598" s="52"/>
      <c r="W598" s="56"/>
      <c r="X598" s="57"/>
      <c r="Y598" s="58"/>
    </row>
    <row r="599" spans="2:25" ht="11.1" customHeight="1" thickBot="1" x14ac:dyDescent="0.3">
      <c r="B599" s="119"/>
      <c r="C599" s="89"/>
      <c r="D599" s="54"/>
      <c r="E599" s="90"/>
      <c r="F599" s="102"/>
      <c r="G599" s="102"/>
      <c r="H599" s="103"/>
      <c r="I599" s="102"/>
      <c r="J599" s="102"/>
      <c r="K599" s="103"/>
      <c r="L599" s="46" t="str">
        <f t="shared" ref="L599" si="242">IF(OR(L597="",L598=""),"",ROUND(L597/L598,4))</f>
        <v/>
      </c>
      <c r="M599" s="47"/>
      <c r="N599" s="48"/>
      <c r="O599" s="32" t="str">
        <f>IF(OR(L597="",L598=""),"",IF(I599=$AE$3,(O597*$AE$6+O598)*L599,IF(I599=$AE$4,(O597*$AE$7+O598)*L599,IF(I599=$AE$5,O597+O598+R599,""))))</f>
        <v/>
      </c>
      <c r="P599" s="33"/>
      <c r="Q599" s="34"/>
      <c r="R599" s="18"/>
      <c r="S599" s="53"/>
      <c r="T599" s="54"/>
      <c r="U599" s="54"/>
      <c r="V599" s="55"/>
      <c r="W599" s="59"/>
      <c r="X599" s="60"/>
      <c r="Y599" s="61"/>
    </row>
    <row r="600" spans="2:25" ht="11.1" customHeight="1" x14ac:dyDescent="0.25">
      <c r="B600" s="120" t="s">
        <v>225</v>
      </c>
      <c r="C600" s="77"/>
      <c r="D600" s="63"/>
      <c r="E600" s="78"/>
      <c r="F600" s="105"/>
      <c r="G600" s="105"/>
      <c r="H600" s="106"/>
      <c r="I600" s="123"/>
      <c r="J600" s="123"/>
      <c r="K600" s="123"/>
      <c r="L600" s="76"/>
      <c r="M600" s="76"/>
      <c r="N600" s="76"/>
      <c r="O600" s="26"/>
      <c r="P600" s="27"/>
      <c r="Q600" s="27"/>
      <c r="R600" s="28"/>
      <c r="S600" s="63"/>
      <c r="T600" s="63"/>
      <c r="U600" s="63"/>
      <c r="V600" s="64"/>
      <c r="W600" s="56" t="str">
        <f>IF(AND(F601&lt;&gt;"",F602&lt;&gt;"",I600&lt;&gt;"",I601&lt;&gt;"",I602&lt;&gt;"",L600&lt;&gt;"",L601&lt;&gt;"",O600&lt;&gt;"",F600&lt;&gt;"",C600&lt;&gt;""),MIN(IF(I602=$AE$3,(F600*F601*F602*1.1*$AE$6+O601)*L602,IF(I602=$AE$4,(F600*F601*F602*1.1*$AE$7+O601)*L602,IF(I602=$AE$5,(F600*F601*F602*1.1+O601)*L602+R602,""))),O602,F600*120000*$AE$6*L602+O601),IF(AND(F601="",F602="",I600="",I601="",I602="",L600="",L601="",O600="",F600="",C600="",O601=""),"","Doplňte prázdná pole"))</f>
        <v/>
      </c>
      <c r="X600" s="57"/>
      <c r="Y600" s="58"/>
    </row>
    <row r="601" spans="2:25" ht="11.1" customHeight="1" thickBot="1" x14ac:dyDescent="0.3">
      <c r="B601" s="121"/>
      <c r="C601" s="79"/>
      <c r="D601" s="65"/>
      <c r="E601" s="80"/>
      <c r="F601" s="108"/>
      <c r="G601" s="108"/>
      <c r="H601" s="109"/>
      <c r="I601" s="65"/>
      <c r="J601" s="65"/>
      <c r="K601" s="65"/>
      <c r="L601" s="62"/>
      <c r="M601" s="62"/>
      <c r="N601" s="62"/>
      <c r="O601" s="29"/>
      <c r="P601" s="30"/>
      <c r="Q601" s="30"/>
      <c r="R601" s="31"/>
      <c r="S601" s="65"/>
      <c r="T601" s="65"/>
      <c r="U601" s="65"/>
      <c r="V601" s="66"/>
      <c r="W601" s="56"/>
      <c r="X601" s="57"/>
      <c r="Y601" s="58"/>
    </row>
    <row r="602" spans="2:25" ht="11.1" customHeight="1" thickBot="1" x14ac:dyDescent="0.3">
      <c r="B602" s="122"/>
      <c r="C602" s="81"/>
      <c r="D602" s="68"/>
      <c r="E602" s="82"/>
      <c r="F602" s="111"/>
      <c r="G602" s="111"/>
      <c r="H602" s="112"/>
      <c r="I602" s="115"/>
      <c r="J602" s="115"/>
      <c r="K602" s="115"/>
      <c r="L602" s="116" t="str">
        <f t="shared" ref="L602" si="243">IF(OR(L600="",L601=""),"",ROUND(L600/L601,4))</f>
        <v/>
      </c>
      <c r="M602" s="116"/>
      <c r="N602" s="46"/>
      <c r="O602" s="32" t="str">
        <f>IF(OR(L600="",L601=""),"",IF(I602=$AE$3,(O600*$AE$6+O601)*L602,IF(I602=$AE$4,(O600*$AE$7+O601)*L602,IF(I602=$AE$5,O600+O601+R602,""))))</f>
        <v/>
      </c>
      <c r="P602" s="33"/>
      <c r="Q602" s="34"/>
      <c r="R602" s="17"/>
      <c r="S602" s="67"/>
      <c r="T602" s="68"/>
      <c r="U602" s="68"/>
      <c r="V602" s="69"/>
      <c r="W602" s="59"/>
      <c r="X602" s="60"/>
      <c r="Y602" s="61"/>
    </row>
    <row r="603" spans="2:25" ht="11.1" customHeight="1" x14ac:dyDescent="0.25">
      <c r="B603" s="117" t="s">
        <v>226</v>
      </c>
      <c r="C603" s="85"/>
      <c r="D603" s="49"/>
      <c r="E603" s="86"/>
      <c r="F603" s="96"/>
      <c r="G603" s="96"/>
      <c r="H603" s="97"/>
      <c r="I603" s="91"/>
      <c r="J603" s="91"/>
      <c r="K603" s="91"/>
      <c r="L603" s="92"/>
      <c r="M603" s="93"/>
      <c r="N603" s="94"/>
      <c r="O603" s="20"/>
      <c r="P603" s="21"/>
      <c r="Q603" s="21"/>
      <c r="R603" s="22"/>
      <c r="S603" s="49"/>
      <c r="T603" s="49"/>
      <c r="U603" s="49"/>
      <c r="V603" s="50"/>
      <c r="W603" s="56" t="str">
        <f>IF(AND(F604&lt;&gt;"",F605&lt;&gt;"",I603&lt;&gt;"",I604&lt;&gt;"",I605&lt;&gt;"",L603&lt;&gt;"",L604&lt;&gt;"",O603&lt;&gt;"",F603&lt;&gt;"",C603&lt;&gt;""),MIN(IF(I605=$AE$3,(F603*F604*F605*1.1*$AE$6+O604)*L605,IF(I605=$AE$4,(F603*F604*F605*1.1*$AE$7+O604)*L605,IF(I605=$AE$5,(F603*F604*F605*1.1+O604)*L605+R605,""))),O605,F603*120000*$AE$6*L605+O604),IF(AND(F604="",F605="",I603="",I604="",I605="",L603="",L604="",O603="",F603="",C603="",O604=""),"","Doplňte prázdná pole"))</f>
        <v/>
      </c>
      <c r="X603" s="57"/>
      <c r="Y603" s="58"/>
    </row>
    <row r="604" spans="2:25" ht="11.1" customHeight="1" thickBot="1" x14ac:dyDescent="0.3">
      <c r="B604" s="118"/>
      <c r="C604" s="87"/>
      <c r="D604" s="51"/>
      <c r="E604" s="88"/>
      <c r="F604" s="99"/>
      <c r="G604" s="99"/>
      <c r="H604" s="100"/>
      <c r="I604" s="51"/>
      <c r="J604" s="51"/>
      <c r="K604" s="51"/>
      <c r="L604" s="70"/>
      <c r="M604" s="71"/>
      <c r="N604" s="72"/>
      <c r="O604" s="23"/>
      <c r="P604" s="24"/>
      <c r="Q604" s="24"/>
      <c r="R604" s="25"/>
      <c r="S604" s="51"/>
      <c r="T604" s="51"/>
      <c r="U604" s="51"/>
      <c r="V604" s="52"/>
      <c r="W604" s="56"/>
      <c r="X604" s="57"/>
      <c r="Y604" s="58"/>
    </row>
    <row r="605" spans="2:25" ht="11.1" customHeight="1" thickBot="1" x14ac:dyDescent="0.3">
      <c r="B605" s="119"/>
      <c r="C605" s="89"/>
      <c r="D605" s="54"/>
      <c r="E605" s="90"/>
      <c r="F605" s="102"/>
      <c r="G605" s="102"/>
      <c r="H605" s="103"/>
      <c r="I605" s="102"/>
      <c r="J605" s="102"/>
      <c r="K605" s="103"/>
      <c r="L605" s="46" t="str">
        <f t="shared" ref="L605" si="244">IF(OR(L603="",L604=""),"",ROUND(L603/L604,4))</f>
        <v/>
      </c>
      <c r="M605" s="47"/>
      <c r="N605" s="48"/>
      <c r="O605" s="32" t="str">
        <f>IF(OR(L603="",L604=""),"",IF(I605=$AE$3,(O603*$AE$6+O604)*L605,IF(I605=$AE$4,(O603*$AE$7+O604)*L605,IF(I605=$AE$5,O603+O604+R605,""))))</f>
        <v/>
      </c>
      <c r="P605" s="33"/>
      <c r="Q605" s="34"/>
      <c r="R605" s="18"/>
      <c r="S605" s="53"/>
      <c r="T605" s="54"/>
      <c r="U605" s="54"/>
      <c r="V605" s="55"/>
      <c r="W605" s="59"/>
      <c r="X605" s="60"/>
      <c r="Y605" s="61"/>
    </row>
    <row r="606" spans="2:25" ht="11.1" customHeight="1" x14ac:dyDescent="0.25">
      <c r="B606" s="120" t="s">
        <v>227</v>
      </c>
      <c r="C606" s="77"/>
      <c r="D606" s="63"/>
      <c r="E606" s="78"/>
      <c r="F606" s="105"/>
      <c r="G606" s="105"/>
      <c r="H606" s="106"/>
      <c r="I606" s="123"/>
      <c r="J606" s="123"/>
      <c r="K606" s="123"/>
      <c r="L606" s="76"/>
      <c r="M606" s="76"/>
      <c r="N606" s="76"/>
      <c r="O606" s="26"/>
      <c r="P606" s="27"/>
      <c r="Q606" s="27"/>
      <c r="R606" s="28"/>
      <c r="S606" s="63"/>
      <c r="T606" s="63"/>
      <c r="U606" s="63"/>
      <c r="V606" s="64"/>
      <c r="W606" s="56" t="str">
        <f>IF(AND(F607&lt;&gt;"",F608&lt;&gt;"",I606&lt;&gt;"",I607&lt;&gt;"",I608&lt;&gt;"",L606&lt;&gt;"",L607&lt;&gt;"",O606&lt;&gt;"",F606&lt;&gt;"",C606&lt;&gt;""),MIN(IF(I608=$AE$3,(F606*F607*F608*1.1*$AE$6+O607)*L608,IF(I608=$AE$4,(F606*F607*F608*1.1*$AE$7+O607)*L608,IF(I608=$AE$5,(F606*F607*F608*1.1+O607)*L608+R608,""))),O608,F606*120000*$AE$6*L608+O607),IF(AND(F607="",F608="",I606="",I607="",I608="",L606="",L607="",O606="",F606="",C606="",O607=""),"","Doplňte prázdná pole"))</f>
        <v/>
      </c>
      <c r="X606" s="57"/>
      <c r="Y606" s="58"/>
    </row>
    <row r="607" spans="2:25" ht="11.1" customHeight="1" thickBot="1" x14ac:dyDescent="0.3">
      <c r="B607" s="121"/>
      <c r="C607" s="79"/>
      <c r="D607" s="65"/>
      <c r="E607" s="80"/>
      <c r="F607" s="108"/>
      <c r="G607" s="108"/>
      <c r="H607" s="109"/>
      <c r="I607" s="65"/>
      <c r="J607" s="65"/>
      <c r="K607" s="65"/>
      <c r="L607" s="62"/>
      <c r="M607" s="62"/>
      <c r="N607" s="62"/>
      <c r="O607" s="29"/>
      <c r="P607" s="30"/>
      <c r="Q607" s="30"/>
      <c r="R607" s="31"/>
      <c r="S607" s="65"/>
      <c r="T607" s="65"/>
      <c r="U607" s="65"/>
      <c r="V607" s="66"/>
      <c r="W607" s="56"/>
      <c r="X607" s="57"/>
      <c r="Y607" s="58"/>
    </row>
    <row r="608" spans="2:25" ht="11.1" customHeight="1" thickBot="1" x14ac:dyDescent="0.3">
      <c r="B608" s="122"/>
      <c r="C608" s="81"/>
      <c r="D608" s="68"/>
      <c r="E608" s="82"/>
      <c r="F608" s="111"/>
      <c r="G608" s="111"/>
      <c r="H608" s="112"/>
      <c r="I608" s="115"/>
      <c r="J608" s="115"/>
      <c r="K608" s="115"/>
      <c r="L608" s="116" t="str">
        <f t="shared" ref="L608" si="245">IF(OR(L606="",L607=""),"",ROUND(L606/L607,4))</f>
        <v/>
      </c>
      <c r="M608" s="116"/>
      <c r="N608" s="46"/>
      <c r="O608" s="32" t="str">
        <f>IF(OR(L606="",L607=""),"",IF(I608=$AE$3,(O606*$AE$6+O607)*L608,IF(I608=$AE$4,(O606*$AE$7+O607)*L608,IF(I608=$AE$5,O606+O607+R608,""))))</f>
        <v/>
      </c>
      <c r="P608" s="33"/>
      <c r="Q608" s="34"/>
      <c r="R608" s="17"/>
      <c r="S608" s="67"/>
      <c r="T608" s="68"/>
      <c r="U608" s="68"/>
      <c r="V608" s="69"/>
      <c r="W608" s="59"/>
      <c r="X608" s="60"/>
      <c r="Y608" s="61"/>
    </row>
    <row r="609" spans="2:25" ht="11.1" customHeight="1" x14ac:dyDescent="0.25">
      <c r="B609" s="117" t="s">
        <v>228</v>
      </c>
      <c r="C609" s="85"/>
      <c r="D609" s="49"/>
      <c r="E609" s="86"/>
      <c r="F609" s="96"/>
      <c r="G609" s="96"/>
      <c r="H609" s="97"/>
      <c r="I609" s="91"/>
      <c r="J609" s="91"/>
      <c r="K609" s="91"/>
      <c r="L609" s="92"/>
      <c r="M609" s="93"/>
      <c r="N609" s="94"/>
      <c r="O609" s="20"/>
      <c r="P609" s="21"/>
      <c r="Q609" s="21"/>
      <c r="R609" s="22"/>
      <c r="S609" s="49"/>
      <c r="T609" s="49"/>
      <c r="U609" s="49"/>
      <c r="V609" s="50"/>
      <c r="W609" s="56" t="str">
        <f>IF(AND(F610&lt;&gt;"",F611&lt;&gt;"",I609&lt;&gt;"",I610&lt;&gt;"",I611&lt;&gt;"",L609&lt;&gt;"",L610&lt;&gt;"",O609&lt;&gt;"",F609&lt;&gt;"",C609&lt;&gt;""),MIN(IF(I611=$AE$3,(F609*F610*F611*1.1*$AE$6+O610)*L611,IF(I611=$AE$4,(F609*F610*F611*1.1*$AE$7+O610)*L611,IF(I611=$AE$5,(F609*F610*F611*1.1+O610)*L611+R611,""))),O611,F609*120000*$AE$6*L611+O610),IF(AND(F610="",F611="",I609="",I610="",I611="",L609="",L610="",O609="",F609="",C609="",O610=""),"","Doplňte prázdná pole"))</f>
        <v/>
      </c>
      <c r="X609" s="57"/>
      <c r="Y609" s="58"/>
    </row>
    <row r="610" spans="2:25" ht="11.1" customHeight="1" thickBot="1" x14ac:dyDescent="0.3">
      <c r="B610" s="118"/>
      <c r="C610" s="87"/>
      <c r="D610" s="51"/>
      <c r="E610" s="88"/>
      <c r="F610" s="99"/>
      <c r="G610" s="99"/>
      <c r="H610" s="100"/>
      <c r="I610" s="51"/>
      <c r="J610" s="51"/>
      <c r="K610" s="51"/>
      <c r="L610" s="70"/>
      <c r="M610" s="71"/>
      <c r="N610" s="72"/>
      <c r="O610" s="23"/>
      <c r="P610" s="24"/>
      <c r="Q610" s="24"/>
      <c r="R610" s="25"/>
      <c r="S610" s="51"/>
      <c r="T610" s="51"/>
      <c r="U610" s="51"/>
      <c r="V610" s="52"/>
      <c r="W610" s="56"/>
      <c r="X610" s="57"/>
      <c r="Y610" s="58"/>
    </row>
    <row r="611" spans="2:25" ht="11.1" customHeight="1" thickBot="1" x14ac:dyDescent="0.3">
      <c r="B611" s="119"/>
      <c r="C611" s="89"/>
      <c r="D611" s="54"/>
      <c r="E611" s="90"/>
      <c r="F611" s="102"/>
      <c r="G611" s="102"/>
      <c r="H611" s="103"/>
      <c r="I611" s="102"/>
      <c r="J611" s="102"/>
      <c r="K611" s="103"/>
      <c r="L611" s="46" t="str">
        <f t="shared" ref="L611" si="246">IF(OR(L609="",L610=""),"",ROUND(L609/L610,4))</f>
        <v/>
      </c>
      <c r="M611" s="47"/>
      <c r="N611" s="48"/>
      <c r="O611" s="32" t="str">
        <f>IF(OR(L609="",L610=""),"",IF(I611=$AE$3,(O609*$AE$6+O610)*L611,IF(I611=$AE$4,(O609*$AE$7+O610)*L611,IF(I611=$AE$5,O609+O610+R611,""))))</f>
        <v/>
      </c>
      <c r="P611" s="33"/>
      <c r="Q611" s="34"/>
      <c r="R611" s="18"/>
      <c r="S611" s="53"/>
      <c r="T611" s="54"/>
      <c r="U611" s="54"/>
      <c r="V611" s="55"/>
      <c r="W611" s="59"/>
      <c r="X611" s="60"/>
      <c r="Y611" s="61"/>
    </row>
  </sheetData>
  <sheetProtection algorithmName="SHA-512" hashValue="UE+yqmT7uYVnmo01GYUyC40rdNkIwBiNGCcatArXyh8Hog67lRwLN+9mfNR3e22wpmt6XvoltKoWk8RWJk4ctQ==" saltValue="KlecySMDSgdI41afWmBteA==" spinCount="100000" sheet="1" objects="1" scenarios="1"/>
  <mergeCells count="3282">
    <mergeCell ref="B609:B611"/>
    <mergeCell ref="C609:E611"/>
    <mergeCell ref="F609:H609"/>
    <mergeCell ref="I609:K609"/>
    <mergeCell ref="L609:N609"/>
    <mergeCell ref="S609:V611"/>
    <mergeCell ref="W609:Y611"/>
    <mergeCell ref="F610:H610"/>
    <mergeCell ref="I610:K610"/>
    <mergeCell ref="L610:N610"/>
    <mergeCell ref="F611:H611"/>
    <mergeCell ref="I611:K611"/>
    <mergeCell ref="L611:N611"/>
    <mergeCell ref="O611:Q611"/>
    <mergeCell ref="B606:B608"/>
    <mergeCell ref="C606:E608"/>
    <mergeCell ref="F606:H606"/>
    <mergeCell ref="I606:K606"/>
    <mergeCell ref="L606:N606"/>
    <mergeCell ref="S606:V608"/>
    <mergeCell ref="W606:Y608"/>
    <mergeCell ref="F607:H607"/>
    <mergeCell ref="I607:K607"/>
    <mergeCell ref="L607:N607"/>
    <mergeCell ref="F608:H608"/>
    <mergeCell ref="I608:K608"/>
    <mergeCell ref="L608:N608"/>
    <mergeCell ref="O608:Q608"/>
    <mergeCell ref="O609:R609"/>
    <mergeCell ref="O610:R610"/>
    <mergeCell ref="O606:R606"/>
    <mergeCell ref="O607:R607"/>
    <mergeCell ref="B603:B605"/>
    <mergeCell ref="C603:E605"/>
    <mergeCell ref="F603:H603"/>
    <mergeCell ref="I603:K603"/>
    <mergeCell ref="L603:N603"/>
    <mergeCell ref="S603:V605"/>
    <mergeCell ref="W603:Y605"/>
    <mergeCell ref="F604:H604"/>
    <mergeCell ref="I604:K604"/>
    <mergeCell ref="L604:N604"/>
    <mergeCell ref="F605:H605"/>
    <mergeCell ref="I605:K605"/>
    <mergeCell ref="L605:N605"/>
    <mergeCell ref="O605:Q605"/>
    <mergeCell ref="B600:B602"/>
    <mergeCell ref="C600:E602"/>
    <mergeCell ref="F600:H600"/>
    <mergeCell ref="I600:K600"/>
    <mergeCell ref="L600:N600"/>
    <mergeCell ref="S600:V602"/>
    <mergeCell ref="W600:Y602"/>
    <mergeCell ref="F601:H601"/>
    <mergeCell ref="I601:K601"/>
    <mergeCell ref="L601:N601"/>
    <mergeCell ref="F602:H602"/>
    <mergeCell ref="I602:K602"/>
    <mergeCell ref="L602:N602"/>
    <mergeCell ref="O602:Q602"/>
    <mergeCell ref="O603:R603"/>
    <mergeCell ref="O604:R604"/>
    <mergeCell ref="O600:R600"/>
    <mergeCell ref="O601:R601"/>
    <mergeCell ref="B597:B599"/>
    <mergeCell ref="C597:E599"/>
    <mergeCell ref="F597:H597"/>
    <mergeCell ref="I597:K597"/>
    <mergeCell ref="L597:N597"/>
    <mergeCell ref="S597:V599"/>
    <mergeCell ref="W597:Y599"/>
    <mergeCell ref="F598:H598"/>
    <mergeCell ref="I598:K598"/>
    <mergeCell ref="L598:N598"/>
    <mergeCell ref="F599:H599"/>
    <mergeCell ref="I599:K599"/>
    <mergeCell ref="L599:N599"/>
    <mergeCell ref="O599:Q599"/>
    <mergeCell ref="B594:B596"/>
    <mergeCell ref="C594:E596"/>
    <mergeCell ref="F594:H594"/>
    <mergeCell ref="I594:K594"/>
    <mergeCell ref="L594:N594"/>
    <mergeCell ref="S594:V596"/>
    <mergeCell ref="W594:Y596"/>
    <mergeCell ref="F595:H595"/>
    <mergeCell ref="I595:K595"/>
    <mergeCell ref="L595:N595"/>
    <mergeCell ref="F596:H596"/>
    <mergeCell ref="I596:K596"/>
    <mergeCell ref="L596:N596"/>
    <mergeCell ref="O596:Q596"/>
    <mergeCell ref="O597:R597"/>
    <mergeCell ref="O598:R598"/>
    <mergeCell ref="O594:R594"/>
    <mergeCell ref="O595:R595"/>
    <mergeCell ref="B591:B593"/>
    <mergeCell ref="C591:E593"/>
    <mergeCell ref="F591:H591"/>
    <mergeCell ref="I591:K591"/>
    <mergeCell ref="L591:N591"/>
    <mergeCell ref="S591:V593"/>
    <mergeCell ref="W591:Y593"/>
    <mergeCell ref="F592:H592"/>
    <mergeCell ref="I592:K592"/>
    <mergeCell ref="L592:N592"/>
    <mergeCell ref="F593:H593"/>
    <mergeCell ref="I593:K593"/>
    <mergeCell ref="L593:N593"/>
    <mergeCell ref="O593:Q593"/>
    <mergeCell ref="B588:B590"/>
    <mergeCell ref="C588:E590"/>
    <mergeCell ref="F588:H588"/>
    <mergeCell ref="I588:K588"/>
    <mergeCell ref="L588:N588"/>
    <mergeCell ref="S588:V590"/>
    <mergeCell ref="W588:Y590"/>
    <mergeCell ref="F589:H589"/>
    <mergeCell ref="I589:K589"/>
    <mergeCell ref="L589:N589"/>
    <mergeCell ref="F590:H590"/>
    <mergeCell ref="I590:K590"/>
    <mergeCell ref="L590:N590"/>
    <mergeCell ref="O590:Q590"/>
    <mergeCell ref="O591:R591"/>
    <mergeCell ref="O592:R592"/>
    <mergeCell ref="O588:R588"/>
    <mergeCell ref="O589:R589"/>
    <mergeCell ref="B585:B587"/>
    <mergeCell ref="C585:E587"/>
    <mergeCell ref="F585:H585"/>
    <mergeCell ref="I585:K585"/>
    <mergeCell ref="L585:N585"/>
    <mergeCell ref="S585:V587"/>
    <mergeCell ref="W585:Y587"/>
    <mergeCell ref="F586:H586"/>
    <mergeCell ref="I586:K586"/>
    <mergeCell ref="L586:N586"/>
    <mergeCell ref="F587:H587"/>
    <mergeCell ref="I587:K587"/>
    <mergeCell ref="L587:N587"/>
    <mergeCell ref="O587:Q587"/>
    <mergeCell ref="B582:B584"/>
    <mergeCell ref="C582:E584"/>
    <mergeCell ref="F582:H582"/>
    <mergeCell ref="I582:K582"/>
    <mergeCell ref="L582:N582"/>
    <mergeCell ref="S582:V584"/>
    <mergeCell ref="W582:Y584"/>
    <mergeCell ref="F583:H583"/>
    <mergeCell ref="I583:K583"/>
    <mergeCell ref="L583:N583"/>
    <mergeCell ref="F584:H584"/>
    <mergeCell ref="I584:K584"/>
    <mergeCell ref="L584:N584"/>
    <mergeCell ref="O584:Q584"/>
    <mergeCell ref="O585:R585"/>
    <mergeCell ref="O586:R586"/>
    <mergeCell ref="O582:R582"/>
    <mergeCell ref="O583:R583"/>
    <mergeCell ref="B579:B581"/>
    <mergeCell ref="C579:E581"/>
    <mergeCell ref="F579:H579"/>
    <mergeCell ref="I579:K579"/>
    <mergeCell ref="L579:N579"/>
    <mergeCell ref="S579:V581"/>
    <mergeCell ref="W579:Y581"/>
    <mergeCell ref="F580:H580"/>
    <mergeCell ref="I580:K580"/>
    <mergeCell ref="L580:N580"/>
    <mergeCell ref="F581:H581"/>
    <mergeCell ref="I581:K581"/>
    <mergeCell ref="L581:N581"/>
    <mergeCell ref="O581:Q581"/>
    <mergeCell ref="B576:B578"/>
    <mergeCell ref="C576:E578"/>
    <mergeCell ref="F576:H576"/>
    <mergeCell ref="I576:K576"/>
    <mergeCell ref="L576:N576"/>
    <mergeCell ref="S576:V578"/>
    <mergeCell ref="W576:Y578"/>
    <mergeCell ref="F577:H577"/>
    <mergeCell ref="I577:K577"/>
    <mergeCell ref="L577:N577"/>
    <mergeCell ref="F578:H578"/>
    <mergeCell ref="I578:K578"/>
    <mergeCell ref="L578:N578"/>
    <mergeCell ref="O578:Q578"/>
    <mergeCell ref="O579:R579"/>
    <mergeCell ref="O580:R580"/>
    <mergeCell ref="O576:R576"/>
    <mergeCell ref="O577:R577"/>
    <mergeCell ref="B573:B575"/>
    <mergeCell ref="C573:E575"/>
    <mergeCell ref="F573:H573"/>
    <mergeCell ref="I573:K573"/>
    <mergeCell ref="L573:N573"/>
    <mergeCell ref="S573:V575"/>
    <mergeCell ref="W573:Y575"/>
    <mergeCell ref="F574:H574"/>
    <mergeCell ref="I574:K574"/>
    <mergeCell ref="L574:N574"/>
    <mergeCell ref="F575:H575"/>
    <mergeCell ref="I575:K575"/>
    <mergeCell ref="L575:N575"/>
    <mergeCell ref="O575:Q575"/>
    <mergeCell ref="B570:B572"/>
    <mergeCell ref="C570:E572"/>
    <mergeCell ref="F570:H570"/>
    <mergeCell ref="I570:K570"/>
    <mergeCell ref="L570:N570"/>
    <mergeCell ref="S570:V572"/>
    <mergeCell ref="W570:Y572"/>
    <mergeCell ref="F571:H571"/>
    <mergeCell ref="I571:K571"/>
    <mergeCell ref="L571:N571"/>
    <mergeCell ref="F572:H572"/>
    <mergeCell ref="I572:K572"/>
    <mergeCell ref="L572:N572"/>
    <mergeCell ref="O572:Q572"/>
    <mergeCell ref="O573:R573"/>
    <mergeCell ref="O574:R574"/>
    <mergeCell ref="O570:R570"/>
    <mergeCell ref="O571:R571"/>
    <mergeCell ref="B567:B569"/>
    <mergeCell ref="C567:E569"/>
    <mergeCell ref="F567:H567"/>
    <mergeCell ref="I567:K567"/>
    <mergeCell ref="L567:N567"/>
    <mergeCell ref="S567:V569"/>
    <mergeCell ref="W567:Y569"/>
    <mergeCell ref="F568:H568"/>
    <mergeCell ref="I568:K568"/>
    <mergeCell ref="L568:N568"/>
    <mergeCell ref="F569:H569"/>
    <mergeCell ref="I569:K569"/>
    <mergeCell ref="L569:N569"/>
    <mergeCell ref="O569:Q569"/>
    <mergeCell ref="B564:B566"/>
    <mergeCell ref="C564:E566"/>
    <mergeCell ref="F564:H564"/>
    <mergeCell ref="I564:K564"/>
    <mergeCell ref="L564:N564"/>
    <mergeCell ref="S564:V566"/>
    <mergeCell ref="W564:Y566"/>
    <mergeCell ref="F565:H565"/>
    <mergeCell ref="I565:K565"/>
    <mergeCell ref="L565:N565"/>
    <mergeCell ref="F566:H566"/>
    <mergeCell ref="I566:K566"/>
    <mergeCell ref="L566:N566"/>
    <mergeCell ref="O566:Q566"/>
    <mergeCell ref="O564:R564"/>
    <mergeCell ref="O565:R565"/>
    <mergeCell ref="O567:R567"/>
    <mergeCell ref="O568:R568"/>
    <mergeCell ref="B561:B563"/>
    <mergeCell ref="C561:E563"/>
    <mergeCell ref="F561:H561"/>
    <mergeCell ref="I561:K561"/>
    <mergeCell ref="L561:N561"/>
    <mergeCell ref="S561:V563"/>
    <mergeCell ref="W561:Y563"/>
    <mergeCell ref="F562:H562"/>
    <mergeCell ref="I562:K562"/>
    <mergeCell ref="L562:N562"/>
    <mergeCell ref="F563:H563"/>
    <mergeCell ref="I563:K563"/>
    <mergeCell ref="L563:N563"/>
    <mergeCell ref="O563:Q563"/>
    <mergeCell ref="B558:B560"/>
    <mergeCell ref="C558:E560"/>
    <mergeCell ref="F558:H558"/>
    <mergeCell ref="I558:K558"/>
    <mergeCell ref="L558:N558"/>
    <mergeCell ref="S558:V560"/>
    <mergeCell ref="W558:Y560"/>
    <mergeCell ref="F559:H559"/>
    <mergeCell ref="I559:K559"/>
    <mergeCell ref="L559:N559"/>
    <mergeCell ref="F560:H560"/>
    <mergeCell ref="I560:K560"/>
    <mergeCell ref="L560:N560"/>
    <mergeCell ref="O560:Q560"/>
    <mergeCell ref="O558:R558"/>
    <mergeCell ref="O559:R559"/>
    <mergeCell ref="O561:R561"/>
    <mergeCell ref="O562:R562"/>
    <mergeCell ref="B555:B557"/>
    <mergeCell ref="C555:E557"/>
    <mergeCell ref="F555:H555"/>
    <mergeCell ref="I555:K555"/>
    <mergeCell ref="L555:N555"/>
    <mergeCell ref="S555:V557"/>
    <mergeCell ref="W555:Y557"/>
    <mergeCell ref="F556:H556"/>
    <mergeCell ref="I556:K556"/>
    <mergeCell ref="L556:N556"/>
    <mergeCell ref="F557:H557"/>
    <mergeCell ref="I557:K557"/>
    <mergeCell ref="L557:N557"/>
    <mergeCell ref="O557:Q557"/>
    <mergeCell ref="B552:B554"/>
    <mergeCell ref="C552:E554"/>
    <mergeCell ref="F552:H552"/>
    <mergeCell ref="I552:K552"/>
    <mergeCell ref="L552:N552"/>
    <mergeCell ref="S552:V554"/>
    <mergeCell ref="W552:Y554"/>
    <mergeCell ref="F553:H553"/>
    <mergeCell ref="I553:K553"/>
    <mergeCell ref="L553:N553"/>
    <mergeCell ref="F554:H554"/>
    <mergeCell ref="I554:K554"/>
    <mergeCell ref="L554:N554"/>
    <mergeCell ref="O554:Q554"/>
    <mergeCell ref="O552:R552"/>
    <mergeCell ref="O553:R553"/>
    <mergeCell ref="O555:R555"/>
    <mergeCell ref="O556:R556"/>
    <mergeCell ref="B549:B551"/>
    <mergeCell ref="C549:E551"/>
    <mergeCell ref="F549:H549"/>
    <mergeCell ref="I549:K549"/>
    <mergeCell ref="L549:N549"/>
    <mergeCell ref="S549:V551"/>
    <mergeCell ref="W549:Y551"/>
    <mergeCell ref="F550:H550"/>
    <mergeCell ref="I550:K550"/>
    <mergeCell ref="L550:N550"/>
    <mergeCell ref="F551:H551"/>
    <mergeCell ref="I551:K551"/>
    <mergeCell ref="L551:N551"/>
    <mergeCell ref="O551:Q551"/>
    <mergeCell ref="B546:B548"/>
    <mergeCell ref="C546:E548"/>
    <mergeCell ref="F546:H546"/>
    <mergeCell ref="I546:K546"/>
    <mergeCell ref="L546:N546"/>
    <mergeCell ref="S546:V548"/>
    <mergeCell ref="W546:Y548"/>
    <mergeCell ref="F547:H547"/>
    <mergeCell ref="I547:K547"/>
    <mergeCell ref="L547:N547"/>
    <mergeCell ref="F548:H548"/>
    <mergeCell ref="I548:K548"/>
    <mergeCell ref="L548:N548"/>
    <mergeCell ref="O548:Q548"/>
    <mergeCell ref="O546:R546"/>
    <mergeCell ref="O547:R547"/>
    <mergeCell ref="O549:R549"/>
    <mergeCell ref="O550:R550"/>
    <mergeCell ref="B543:B545"/>
    <mergeCell ref="C543:E545"/>
    <mergeCell ref="F543:H543"/>
    <mergeCell ref="I543:K543"/>
    <mergeCell ref="L543:N543"/>
    <mergeCell ref="S543:V545"/>
    <mergeCell ref="W543:Y545"/>
    <mergeCell ref="F544:H544"/>
    <mergeCell ref="I544:K544"/>
    <mergeCell ref="L544:N544"/>
    <mergeCell ref="F545:H545"/>
    <mergeCell ref="I545:K545"/>
    <mergeCell ref="L545:N545"/>
    <mergeCell ref="O545:Q545"/>
    <mergeCell ref="B540:B542"/>
    <mergeCell ref="C540:E542"/>
    <mergeCell ref="F540:H540"/>
    <mergeCell ref="I540:K540"/>
    <mergeCell ref="L540:N540"/>
    <mergeCell ref="S540:V542"/>
    <mergeCell ref="W540:Y542"/>
    <mergeCell ref="F541:H541"/>
    <mergeCell ref="I541:K541"/>
    <mergeCell ref="L541:N541"/>
    <mergeCell ref="F542:H542"/>
    <mergeCell ref="I542:K542"/>
    <mergeCell ref="L542:N542"/>
    <mergeCell ref="O542:Q542"/>
    <mergeCell ref="O540:R540"/>
    <mergeCell ref="O541:R541"/>
    <mergeCell ref="O543:R543"/>
    <mergeCell ref="O544:R544"/>
    <mergeCell ref="B537:B539"/>
    <mergeCell ref="C537:E539"/>
    <mergeCell ref="F537:H537"/>
    <mergeCell ref="I537:K537"/>
    <mergeCell ref="L537:N537"/>
    <mergeCell ref="S537:V539"/>
    <mergeCell ref="W537:Y539"/>
    <mergeCell ref="F538:H538"/>
    <mergeCell ref="I538:K538"/>
    <mergeCell ref="L538:N538"/>
    <mergeCell ref="F539:H539"/>
    <mergeCell ref="I539:K539"/>
    <mergeCell ref="L539:N539"/>
    <mergeCell ref="O539:Q539"/>
    <mergeCell ref="B534:B536"/>
    <mergeCell ref="C534:E536"/>
    <mergeCell ref="F534:H534"/>
    <mergeCell ref="I534:K534"/>
    <mergeCell ref="L534:N534"/>
    <mergeCell ref="S534:V536"/>
    <mergeCell ref="W534:Y536"/>
    <mergeCell ref="F535:H535"/>
    <mergeCell ref="I535:K535"/>
    <mergeCell ref="L535:N535"/>
    <mergeCell ref="F536:H536"/>
    <mergeCell ref="I536:K536"/>
    <mergeCell ref="L536:N536"/>
    <mergeCell ref="O536:Q536"/>
    <mergeCell ref="O534:R534"/>
    <mergeCell ref="O535:R535"/>
    <mergeCell ref="O537:R537"/>
    <mergeCell ref="O538:R538"/>
    <mergeCell ref="B531:B533"/>
    <mergeCell ref="C531:E533"/>
    <mergeCell ref="F531:H531"/>
    <mergeCell ref="I531:K531"/>
    <mergeCell ref="L531:N531"/>
    <mergeCell ref="S531:V533"/>
    <mergeCell ref="W531:Y533"/>
    <mergeCell ref="F532:H532"/>
    <mergeCell ref="I532:K532"/>
    <mergeCell ref="L532:N532"/>
    <mergeCell ref="F533:H533"/>
    <mergeCell ref="I533:K533"/>
    <mergeCell ref="L533:N533"/>
    <mergeCell ref="O533:Q533"/>
    <mergeCell ref="B528:B530"/>
    <mergeCell ref="C528:E530"/>
    <mergeCell ref="F528:H528"/>
    <mergeCell ref="I528:K528"/>
    <mergeCell ref="L528:N528"/>
    <mergeCell ref="S528:V530"/>
    <mergeCell ref="W528:Y530"/>
    <mergeCell ref="F529:H529"/>
    <mergeCell ref="I529:K529"/>
    <mergeCell ref="L529:N529"/>
    <mergeCell ref="F530:H530"/>
    <mergeCell ref="I530:K530"/>
    <mergeCell ref="L530:N530"/>
    <mergeCell ref="O530:Q530"/>
    <mergeCell ref="O528:R528"/>
    <mergeCell ref="O529:R529"/>
    <mergeCell ref="O531:R531"/>
    <mergeCell ref="O532:R532"/>
    <mergeCell ref="B525:B527"/>
    <mergeCell ref="C525:E527"/>
    <mergeCell ref="F525:H525"/>
    <mergeCell ref="I525:K525"/>
    <mergeCell ref="L525:N525"/>
    <mergeCell ref="S525:V527"/>
    <mergeCell ref="W525:Y527"/>
    <mergeCell ref="F526:H526"/>
    <mergeCell ref="I526:K526"/>
    <mergeCell ref="L526:N526"/>
    <mergeCell ref="F527:H527"/>
    <mergeCell ref="I527:K527"/>
    <mergeCell ref="L527:N527"/>
    <mergeCell ref="O527:Q527"/>
    <mergeCell ref="B522:B524"/>
    <mergeCell ref="C522:E524"/>
    <mergeCell ref="F522:H522"/>
    <mergeCell ref="I522:K522"/>
    <mergeCell ref="L522:N522"/>
    <mergeCell ref="S522:V524"/>
    <mergeCell ref="W522:Y524"/>
    <mergeCell ref="F523:H523"/>
    <mergeCell ref="I523:K523"/>
    <mergeCell ref="L523:N523"/>
    <mergeCell ref="F524:H524"/>
    <mergeCell ref="I524:K524"/>
    <mergeCell ref="L524:N524"/>
    <mergeCell ref="O524:Q524"/>
    <mergeCell ref="O522:R522"/>
    <mergeCell ref="O523:R523"/>
    <mergeCell ref="O525:R525"/>
    <mergeCell ref="O526:R526"/>
    <mergeCell ref="B519:B521"/>
    <mergeCell ref="C519:E521"/>
    <mergeCell ref="F519:H519"/>
    <mergeCell ref="I519:K519"/>
    <mergeCell ref="L519:N519"/>
    <mergeCell ref="S519:V521"/>
    <mergeCell ref="W519:Y521"/>
    <mergeCell ref="F520:H520"/>
    <mergeCell ref="I520:K520"/>
    <mergeCell ref="L520:N520"/>
    <mergeCell ref="F521:H521"/>
    <mergeCell ref="I521:K521"/>
    <mergeCell ref="L521:N521"/>
    <mergeCell ref="O521:Q521"/>
    <mergeCell ref="B516:B518"/>
    <mergeCell ref="C516:E518"/>
    <mergeCell ref="F516:H516"/>
    <mergeCell ref="I516:K516"/>
    <mergeCell ref="L516:N516"/>
    <mergeCell ref="S516:V518"/>
    <mergeCell ref="W516:Y518"/>
    <mergeCell ref="F517:H517"/>
    <mergeCell ref="I517:K517"/>
    <mergeCell ref="L517:N517"/>
    <mergeCell ref="F518:H518"/>
    <mergeCell ref="I518:K518"/>
    <mergeCell ref="L518:N518"/>
    <mergeCell ref="O518:Q518"/>
    <mergeCell ref="O516:R516"/>
    <mergeCell ref="O517:R517"/>
    <mergeCell ref="O519:R519"/>
    <mergeCell ref="O520:R520"/>
    <mergeCell ref="B513:B515"/>
    <mergeCell ref="C513:E515"/>
    <mergeCell ref="F513:H513"/>
    <mergeCell ref="I513:K513"/>
    <mergeCell ref="L513:N513"/>
    <mergeCell ref="S513:V515"/>
    <mergeCell ref="W513:Y515"/>
    <mergeCell ref="F514:H514"/>
    <mergeCell ref="I514:K514"/>
    <mergeCell ref="L514:N514"/>
    <mergeCell ref="F515:H515"/>
    <mergeCell ref="I515:K515"/>
    <mergeCell ref="L515:N515"/>
    <mergeCell ref="O515:Q515"/>
    <mergeCell ref="B510:B512"/>
    <mergeCell ref="C510:E512"/>
    <mergeCell ref="F510:H510"/>
    <mergeCell ref="I510:K510"/>
    <mergeCell ref="L510:N510"/>
    <mergeCell ref="S510:V512"/>
    <mergeCell ref="W510:Y512"/>
    <mergeCell ref="F511:H511"/>
    <mergeCell ref="I511:K511"/>
    <mergeCell ref="L511:N511"/>
    <mergeCell ref="F512:H512"/>
    <mergeCell ref="I512:K512"/>
    <mergeCell ref="L512:N512"/>
    <mergeCell ref="O512:Q512"/>
    <mergeCell ref="O510:R510"/>
    <mergeCell ref="O511:R511"/>
    <mergeCell ref="O513:R513"/>
    <mergeCell ref="O514:R514"/>
    <mergeCell ref="B507:B509"/>
    <mergeCell ref="C507:E509"/>
    <mergeCell ref="F507:H507"/>
    <mergeCell ref="I507:K507"/>
    <mergeCell ref="L507:N507"/>
    <mergeCell ref="S507:V509"/>
    <mergeCell ref="W507:Y509"/>
    <mergeCell ref="F508:H508"/>
    <mergeCell ref="I508:K508"/>
    <mergeCell ref="L508:N508"/>
    <mergeCell ref="F509:H509"/>
    <mergeCell ref="I509:K509"/>
    <mergeCell ref="L509:N509"/>
    <mergeCell ref="O509:Q509"/>
    <mergeCell ref="B504:B506"/>
    <mergeCell ref="C504:E506"/>
    <mergeCell ref="F504:H504"/>
    <mergeCell ref="I504:K504"/>
    <mergeCell ref="L504:N504"/>
    <mergeCell ref="S504:V506"/>
    <mergeCell ref="W504:Y506"/>
    <mergeCell ref="F505:H505"/>
    <mergeCell ref="I505:K505"/>
    <mergeCell ref="L505:N505"/>
    <mergeCell ref="F506:H506"/>
    <mergeCell ref="I506:K506"/>
    <mergeCell ref="L506:N506"/>
    <mergeCell ref="O506:Q506"/>
    <mergeCell ref="O504:R504"/>
    <mergeCell ref="O505:R505"/>
    <mergeCell ref="O507:R507"/>
    <mergeCell ref="O508:R508"/>
    <mergeCell ref="B501:B503"/>
    <mergeCell ref="C501:E503"/>
    <mergeCell ref="F501:H501"/>
    <mergeCell ref="I501:K501"/>
    <mergeCell ref="L501:N501"/>
    <mergeCell ref="S501:V503"/>
    <mergeCell ref="W501:Y503"/>
    <mergeCell ref="F502:H502"/>
    <mergeCell ref="I502:K502"/>
    <mergeCell ref="L502:N502"/>
    <mergeCell ref="F503:H503"/>
    <mergeCell ref="I503:K503"/>
    <mergeCell ref="L503:N503"/>
    <mergeCell ref="O503:Q503"/>
    <mergeCell ref="B498:B500"/>
    <mergeCell ref="C498:E500"/>
    <mergeCell ref="F498:H498"/>
    <mergeCell ref="I498:K498"/>
    <mergeCell ref="L498:N498"/>
    <mergeCell ref="S498:V500"/>
    <mergeCell ref="W498:Y500"/>
    <mergeCell ref="F499:H499"/>
    <mergeCell ref="I499:K499"/>
    <mergeCell ref="L499:N499"/>
    <mergeCell ref="F500:H500"/>
    <mergeCell ref="I500:K500"/>
    <mergeCell ref="L500:N500"/>
    <mergeCell ref="O500:Q500"/>
    <mergeCell ref="O498:R498"/>
    <mergeCell ref="O499:R499"/>
    <mergeCell ref="O501:R501"/>
    <mergeCell ref="O502:R502"/>
    <mergeCell ref="B495:B497"/>
    <mergeCell ref="C495:E497"/>
    <mergeCell ref="F495:H495"/>
    <mergeCell ref="I495:K495"/>
    <mergeCell ref="L495:N495"/>
    <mergeCell ref="S495:V497"/>
    <mergeCell ref="W495:Y497"/>
    <mergeCell ref="F496:H496"/>
    <mergeCell ref="I496:K496"/>
    <mergeCell ref="L496:N496"/>
    <mergeCell ref="F497:H497"/>
    <mergeCell ref="I497:K497"/>
    <mergeCell ref="L497:N497"/>
    <mergeCell ref="O497:Q497"/>
    <mergeCell ref="B492:B494"/>
    <mergeCell ref="C492:E494"/>
    <mergeCell ref="F492:H492"/>
    <mergeCell ref="I492:K492"/>
    <mergeCell ref="L492:N492"/>
    <mergeCell ref="S492:V494"/>
    <mergeCell ref="W492:Y494"/>
    <mergeCell ref="F493:H493"/>
    <mergeCell ref="I493:K493"/>
    <mergeCell ref="L493:N493"/>
    <mergeCell ref="F494:H494"/>
    <mergeCell ref="I494:K494"/>
    <mergeCell ref="L494:N494"/>
    <mergeCell ref="O494:Q494"/>
    <mergeCell ref="O492:R492"/>
    <mergeCell ref="O493:R493"/>
    <mergeCell ref="O495:R495"/>
    <mergeCell ref="O496:R496"/>
    <mergeCell ref="B489:B491"/>
    <mergeCell ref="C489:E491"/>
    <mergeCell ref="F489:H489"/>
    <mergeCell ref="I489:K489"/>
    <mergeCell ref="L489:N489"/>
    <mergeCell ref="S489:V491"/>
    <mergeCell ref="W489:Y491"/>
    <mergeCell ref="F490:H490"/>
    <mergeCell ref="I490:K490"/>
    <mergeCell ref="L490:N490"/>
    <mergeCell ref="F491:H491"/>
    <mergeCell ref="I491:K491"/>
    <mergeCell ref="L491:N491"/>
    <mergeCell ref="O491:Q491"/>
    <mergeCell ref="B486:B488"/>
    <mergeCell ref="C486:E488"/>
    <mergeCell ref="F486:H486"/>
    <mergeCell ref="I486:K486"/>
    <mergeCell ref="L486:N486"/>
    <mergeCell ref="S486:V488"/>
    <mergeCell ref="W486:Y488"/>
    <mergeCell ref="F487:H487"/>
    <mergeCell ref="I487:K487"/>
    <mergeCell ref="L487:N487"/>
    <mergeCell ref="F488:H488"/>
    <mergeCell ref="I488:K488"/>
    <mergeCell ref="L488:N488"/>
    <mergeCell ref="O488:Q488"/>
    <mergeCell ref="O486:R486"/>
    <mergeCell ref="O487:R487"/>
    <mergeCell ref="O489:R489"/>
    <mergeCell ref="O490:R490"/>
    <mergeCell ref="B483:B485"/>
    <mergeCell ref="C483:E485"/>
    <mergeCell ref="F483:H483"/>
    <mergeCell ref="I483:K483"/>
    <mergeCell ref="L483:N483"/>
    <mergeCell ref="S483:V485"/>
    <mergeCell ref="W483:Y485"/>
    <mergeCell ref="F484:H484"/>
    <mergeCell ref="I484:K484"/>
    <mergeCell ref="L484:N484"/>
    <mergeCell ref="F485:H485"/>
    <mergeCell ref="I485:K485"/>
    <mergeCell ref="L485:N485"/>
    <mergeCell ref="O485:Q485"/>
    <mergeCell ref="B480:B482"/>
    <mergeCell ref="C480:E482"/>
    <mergeCell ref="F480:H480"/>
    <mergeCell ref="I480:K480"/>
    <mergeCell ref="L480:N480"/>
    <mergeCell ref="S480:V482"/>
    <mergeCell ref="W480:Y482"/>
    <mergeCell ref="F481:H481"/>
    <mergeCell ref="I481:K481"/>
    <mergeCell ref="L481:N481"/>
    <mergeCell ref="F482:H482"/>
    <mergeCell ref="I482:K482"/>
    <mergeCell ref="L482:N482"/>
    <mergeCell ref="O482:Q482"/>
    <mergeCell ref="O480:R480"/>
    <mergeCell ref="O481:R481"/>
    <mergeCell ref="O483:R483"/>
    <mergeCell ref="O484:R484"/>
    <mergeCell ref="B477:B479"/>
    <mergeCell ref="C477:E479"/>
    <mergeCell ref="F477:H477"/>
    <mergeCell ref="I477:K477"/>
    <mergeCell ref="L477:N477"/>
    <mergeCell ref="S477:V479"/>
    <mergeCell ref="W477:Y479"/>
    <mergeCell ref="F478:H478"/>
    <mergeCell ref="I478:K478"/>
    <mergeCell ref="L478:N478"/>
    <mergeCell ref="F479:H479"/>
    <mergeCell ref="I479:K479"/>
    <mergeCell ref="L479:N479"/>
    <mergeCell ref="O479:Q479"/>
    <mergeCell ref="B474:B476"/>
    <mergeCell ref="C474:E476"/>
    <mergeCell ref="F474:H474"/>
    <mergeCell ref="I474:K474"/>
    <mergeCell ref="L474:N474"/>
    <mergeCell ref="S474:V476"/>
    <mergeCell ref="W474:Y476"/>
    <mergeCell ref="F475:H475"/>
    <mergeCell ref="I475:K475"/>
    <mergeCell ref="L475:N475"/>
    <mergeCell ref="F476:H476"/>
    <mergeCell ref="I476:K476"/>
    <mergeCell ref="L476:N476"/>
    <mergeCell ref="O476:Q476"/>
    <mergeCell ref="O474:R474"/>
    <mergeCell ref="O475:R475"/>
    <mergeCell ref="O477:R477"/>
    <mergeCell ref="O478:R478"/>
    <mergeCell ref="B471:B473"/>
    <mergeCell ref="C471:E473"/>
    <mergeCell ref="F471:H471"/>
    <mergeCell ref="I471:K471"/>
    <mergeCell ref="L471:N471"/>
    <mergeCell ref="S471:V473"/>
    <mergeCell ref="W471:Y473"/>
    <mergeCell ref="F472:H472"/>
    <mergeCell ref="I472:K472"/>
    <mergeCell ref="L472:N472"/>
    <mergeCell ref="F473:H473"/>
    <mergeCell ref="I473:K473"/>
    <mergeCell ref="L473:N473"/>
    <mergeCell ref="O473:Q473"/>
    <mergeCell ref="B468:B470"/>
    <mergeCell ref="C468:E470"/>
    <mergeCell ref="F468:H468"/>
    <mergeCell ref="I468:K468"/>
    <mergeCell ref="L468:N468"/>
    <mergeCell ref="S468:V470"/>
    <mergeCell ref="W468:Y470"/>
    <mergeCell ref="F469:H469"/>
    <mergeCell ref="I469:K469"/>
    <mergeCell ref="L469:N469"/>
    <mergeCell ref="F470:H470"/>
    <mergeCell ref="I470:K470"/>
    <mergeCell ref="L470:N470"/>
    <mergeCell ref="O470:Q470"/>
    <mergeCell ref="O468:R468"/>
    <mergeCell ref="O469:R469"/>
    <mergeCell ref="O471:R471"/>
    <mergeCell ref="O472:R472"/>
    <mergeCell ref="B465:B467"/>
    <mergeCell ref="C465:E467"/>
    <mergeCell ref="F465:H465"/>
    <mergeCell ref="I465:K465"/>
    <mergeCell ref="L465:N465"/>
    <mergeCell ref="S465:V467"/>
    <mergeCell ref="W465:Y467"/>
    <mergeCell ref="F466:H466"/>
    <mergeCell ref="I466:K466"/>
    <mergeCell ref="L466:N466"/>
    <mergeCell ref="F467:H467"/>
    <mergeCell ref="I467:K467"/>
    <mergeCell ref="L467:N467"/>
    <mergeCell ref="O467:Q467"/>
    <mergeCell ref="B462:B464"/>
    <mergeCell ref="C462:E464"/>
    <mergeCell ref="F462:H462"/>
    <mergeCell ref="I462:K462"/>
    <mergeCell ref="L462:N462"/>
    <mergeCell ref="S462:V464"/>
    <mergeCell ref="W462:Y464"/>
    <mergeCell ref="F463:H463"/>
    <mergeCell ref="I463:K463"/>
    <mergeCell ref="L463:N463"/>
    <mergeCell ref="F464:H464"/>
    <mergeCell ref="I464:K464"/>
    <mergeCell ref="L464:N464"/>
    <mergeCell ref="O464:Q464"/>
    <mergeCell ref="O462:R462"/>
    <mergeCell ref="O463:R463"/>
    <mergeCell ref="O465:R465"/>
    <mergeCell ref="O466:R466"/>
    <mergeCell ref="B459:B461"/>
    <mergeCell ref="C459:E461"/>
    <mergeCell ref="F459:H459"/>
    <mergeCell ref="I459:K459"/>
    <mergeCell ref="L459:N459"/>
    <mergeCell ref="S459:V461"/>
    <mergeCell ref="W459:Y461"/>
    <mergeCell ref="F460:H460"/>
    <mergeCell ref="I460:K460"/>
    <mergeCell ref="L460:N460"/>
    <mergeCell ref="F461:H461"/>
    <mergeCell ref="I461:K461"/>
    <mergeCell ref="L461:N461"/>
    <mergeCell ref="O461:Q461"/>
    <mergeCell ref="B456:B458"/>
    <mergeCell ref="C456:E458"/>
    <mergeCell ref="F456:H456"/>
    <mergeCell ref="I456:K456"/>
    <mergeCell ref="L456:N456"/>
    <mergeCell ref="S456:V458"/>
    <mergeCell ref="W456:Y458"/>
    <mergeCell ref="F457:H457"/>
    <mergeCell ref="I457:K457"/>
    <mergeCell ref="L457:N457"/>
    <mergeCell ref="F458:H458"/>
    <mergeCell ref="I458:K458"/>
    <mergeCell ref="L458:N458"/>
    <mergeCell ref="O458:Q458"/>
    <mergeCell ref="O459:R459"/>
    <mergeCell ref="O460:R460"/>
    <mergeCell ref="O456:R456"/>
    <mergeCell ref="O457:R457"/>
    <mergeCell ref="B453:B455"/>
    <mergeCell ref="C453:E455"/>
    <mergeCell ref="F453:H453"/>
    <mergeCell ref="I453:K453"/>
    <mergeCell ref="L453:N453"/>
    <mergeCell ref="S453:V455"/>
    <mergeCell ref="W453:Y455"/>
    <mergeCell ref="F454:H454"/>
    <mergeCell ref="I454:K454"/>
    <mergeCell ref="L454:N454"/>
    <mergeCell ref="F455:H455"/>
    <mergeCell ref="I455:K455"/>
    <mergeCell ref="L455:N455"/>
    <mergeCell ref="O455:Q455"/>
    <mergeCell ref="B450:B452"/>
    <mergeCell ref="C450:E452"/>
    <mergeCell ref="F450:H450"/>
    <mergeCell ref="I450:K450"/>
    <mergeCell ref="L450:N450"/>
    <mergeCell ref="S450:V452"/>
    <mergeCell ref="W450:Y452"/>
    <mergeCell ref="F451:H451"/>
    <mergeCell ref="I451:K451"/>
    <mergeCell ref="L451:N451"/>
    <mergeCell ref="F452:H452"/>
    <mergeCell ref="I452:K452"/>
    <mergeCell ref="L452:N452"/>
    <mergeCell ref="O452:Q452"/>
    <mergeCell ref="O453:R453"/>
    <mergeCell ref="O454:R454"/>
    <mergeCell ref="O450:R450"/>
    <mergeCell ref="O451:R451"/>
    <mergeCell ref="B447:B449"/>
    <mergeCell ref="C447:E449"/>
    <mergeCell ref="F447:H447"/>
    <mergeCell ref="I447:K447"/>
    <mergeCell ref="L447:N447"/>
    <mergeCell ref="S447:V449"/>
    <mergeCell ref="W447:Y449"/>
    <mergeCell ref="F448:H448"/>
    <mergeCell ref="I448:K448"/>
    <mergeCell ref="L448:N448"/>
    <mergeCell ref="F449:H449"/>
    <mergeCell ref="I449:K449"/>
    <mergeCell ref="L449:N449"/>
    <mergeCell ref="O449:Q449"/>
    <mergeCell ref="B444:B446"/>
    <mergeCell ref="C444:E446"/>
    <mergeCell ref="F444:H444"/>
    <mergeCell ref="I444:K444"/>
    <mergeCell ref="L444:N444"/>
    <mergeCell ref="S444:V446"/>
    <mergeCell ref="W444:Y446"/>
    <mergeCell ref="F445:H445"/>
    <mergeCell ref="I445:K445"/>
    <mergeCell ref="L445:N445"/>
    <mergeCell ref="F446:H446"/>
    <mergeCell ref="I446:K446"/>
    <mergeCell ref="L446:N446"/>
    <mergeCell ref="O446:Q446"/>
    <mergeCell ref="O447:R447"/>
    <mergeCell ref="O448:R448"/>
    <mergeCell ref="O444:R444"/>
    <mergeCell ref="O445:R445"/>
    <mergeCell ref="B441:B443"/>
    <mergeCell ref="C441:E443"/>
    <mergeCell ref="F441:H441"/>
    <mergeCell ref="I441:K441"/>
    <mergeCell ref="L441:N441"/>
    <mergeCell ref="S441:V443"/>
    <mergeCell ref="W441:Y443"/>
    <mergeCell ref="F442:H442"/>
    <mergeCell ref="I442:K442"/>
    <mergeCell ref="L442:N442"/>
    <mergeCell ref="F443:H443"/>
    <mergeCell ref="I443:K443"/>
    <mergeCell ref="L443:N443"/>
    <mergeCell ref="O443:Q443"/>
    <mergeCell ref="B438:B440"/>
    <mergeCell ref="C438:E440"/>
    <mergeCell ref="F438:H438"/>
    <mergeCell ref="I438:K438"/>
    <mergeCell ref="L438:N438"/>
    <mergeCell ref="S438:V440"/>
    <mergeCell ref="W438:Y440"/>
    <mergeCell ref="F439:H439"/>
    <mergeCell ref="I439:K439"/>
    <mergeCell ref="L439:N439"/>
    <mergeCell ref="F440:H440"/>
    <mergeCell ref="I440:K440"/>
    <mergeCell ref="L440:N440"/>
    <mergeCell ref="O440:Q440"/>
    <mergeCell ref="O441:R441"/>
    <mergeCell ref="O442:R442"/>
    <mergeCell ref="O438:R438"/>
    <mergeCell ref="O439:R439"/>
    <mergeCell ref="B435:B437"/>
    <mergeCell ref="C435:E437"/>
    <mergeCell ref="F435:H435"/>
    <mergeCell ref="I435:K435"/>
    <mergeCell ref="L435:N435"/>
    <mergeCell ref="S435:V437"/>
    <mergeCell ref="W435:Y437"/>
    <mergeCell ref="F436:H436"/>
    <mergeCell ref="I436:K436"/>
    <mergeCell ref="L436:N436"/>
    <mergeCell ref="F437:H437"/>
    <mergeCell ref="I437:K437"/>
    <mergeCell ref="L437:N437"/>
    <mergeCell ref="O437:Q437"/>
    <mergeCell ref="B432:B434"/>
    <mergeCell ref="C432:E434"/>
    <mergeCell ref="F432:H432"/>
    <mergeCell ref="I432:K432"/>
    <mergeCell ref="L432:N432"/>
    <mergeCell ref="S432:V434"/>
    <mergeCell ref="W432:Y434"/>
    <mergeCell ref="F433:H433"/>
    <mergeCell ref="I433:K433"/>
    <mergeCell ref="L433:N433"/>
    <mergeCell ref="F434:H434"/>
    <mergeCell ref="I434:K434"/>
    <mergeCell ref="L434:N434"/>
    <mergeCell ref="O434:Q434"/>
    <mergeCell ref="O435:R435"/>
    <mergeCell ref="O436:R436"/>
    <mergeCell ref="O432:R432"/>
    <mergeCell ref="O433:R433"/>
    <mergeCell ref="B429:B431"/>
    <mergeCell ref="C429:E431"/>
    <mergeCell ref="F429:H429"/>
    <mergeCell ref="I429:K429"/>
    <mergeCell ref="L429:N429"/>
    <mergeCell ref="S429:V431"/>
    <mergeCell ref="W429:Y431"/>
    <mergeCell ref="F430:H430"/>
    <mergeCell ref="I430:K430"/>
    <mergeCell ref="L430:N430"/>
    <mergeCell ref="F431:H431"/>
    <mergeCell ref="I431:K431"/>
    <mergeCell ref="L431:N431"/>
    <mergeCell ref="O431:Q431"/>
    <mergeCell ref="B426:B428"/>
    <mergeCell ref="C426:E428"/>
    <mergeCell ref="F426:H426"/>
    <mergeCell ref="I426:K426"/>
    <mergeCell ref="L426:N426"/>
    <mergeCell ref="S426:V428"/>
    <mergeCell ref="W426:Y428"/>
    <mergeCell ref="F427:H427"/>
    <mergeCell ref="I427:K427"/>
    <mergeCell ref="L427:N427"/>
    <mergeCell ref="F428:H428"/>
    <mergeCell ref="I428:K428"/>
    <mergeCell ref="L428:N428"/>
    <mergeCell ref="O428:Q428"/>
    <mergeCell ref="O429:R429"/>
    <mergeCell ref="O430:R430"/>
    <mergeCell ref="O426:R426"/>
    <mergeCell ref="O427:R427"/>
    <mergeCell ref="B423:B425"/>
    <mergeCell ref="C423:E425"/>
    <mergeCell ref="F423:H423"/>
    <mergeCell ref="I423:K423"/>
    <mergeCell ref="L423:N423"/>
    <mergeCell ref="S423:V425"/>
    <mergeCell ref="W423:Y425"/>
    <mergeCell ref="F424:H424"/>
    <mergeCell ref="I424:K424"/>
    <mergeCell ref="L424:N424"/>
    <mergeCell ref="F425:H425"/>
    <mergeCell ref="I425:K425"/>
    <mergeCell ref="L425:N425"/>
    <mergeCell ref="O425:Q425"/>
    <mergeCell ref="B420:B422"/>
    <mergeCell ref="C420:E422"/>
    <mergeCell ref="F420:H420"/>
    <mergeCell ref="I420:K420"/>
    <mergeCell ref="L420:N420"/>
    <mergeCell ref="S420:V422"/>
    <mergeCell ref="W420:Y422"/>
    <mergeCell ref="F421:H421"/>
    <mergeCell ref="I421:K421"/>
    <mergeCell ref="L421:N421"/>
    <mergeCell ref="F422:H422"/>
    <mergeCell ref="I422:K422"/>
    <mergeCell ref="L422:N422"/>
    <mergeCell ref="O422:Q422"/>
    <mergeCell ref="O423:R423"/>
    <mergeCell ref="O424:R424"/>
    <mergeCell ref="O420:R420"/>
    <mergeCell ref="O421:R421"/>
    <mergeCell ref="B417:B419"/>
    <mergeCell ref="C417:E419"/>
    <mergeCell ref="F417:H417"/>
    <mergeCell ref="I417:K417"/>
    <mergeCell ref="L417:N417"/>
    <mergeCell ref="S417:V419"/>
    <mergeCell ref="W417:Y419"/>
    <mergeCell ref="F418:H418"/>
    <mergeCell ref="I418:K418"/>
    <mergeCell ref="L418:N418"/>
    <mergeCell ref="F419:H419"/>
    <mergeCell ref="I419:K419"/>
    <mergeCell ref="L419:N419"/>
    <mergeCell ref="O419:Q419"/>
    <mergeCell ref="B414:B416"/>
    <mergeCell ref="C414:E416"/>
    <mergeCell ref="F414:H414"/>
    <mergeCell ref="I414:K414"/>
    <mergeCell ref="L414:N414"/>
    <mergeCell ref="S414:V416"/>
    <mergeCell ref="W414:Y416"/>
    <mergeCell ref="F415:H415"/>
    <mergeCell ref="I415:K415"/>
    <mergeCell ref="L415:N415"/>
    <mergeCell ref="F416:H416"/>
    <mergeCell ref="I416:K416"/>
    <mergeCell ref="L416:N416"/>
    <mergeCell ref="O416:Q416"/>
    <mergeCell ref="O414:R414"/>
    <mergeCell ref="O415:R415"/>
    <mergeCell ref="O417:R417"/>
    <mergeCell ref="O418:R418"/>
    <mergeCell ref="B411:B413"/>
    <mergeCell ref="C411:E413"/>
    <mergeCell ref="F411:H411"/>
    <mergeCell ref="I411:K411"/>
    <mergeCell ref="L411:N411"/>
    <mergeCell ref="S411:V413"/>
    <mergeCell ref="W411:Y413"/>
    <mergeCell ref="F412:H412"/>
    <mergeCell ref="I412:K412"/>
    <mergeCell ref="L412:N412"/>
    <mergeCell ref="F413:H413"/>
    <mergeCell ref="I413:K413"/>
    <mergeCell ref="L413:N413"/>
    <mergeCell ref="O413:Q413"/>
    <mergeCell ref="B408:B410"/>
    <mergeCell ref="C408:E410"/>
    <mergeCell ref="F408:H408"/>
    <mergeCell ref="I408:K408"/>
    <mergeCell ref="L408:N408"/>
    <mergeCell ref="S408:V410"/>
    <mergeCell ref="W408:Y410"/>
    <mergeCell ref="F409:H409"/>
    <mergeCell ref="I409:K409"/>
    <mergeCell ref="L409:N409"/>
    <mergeCell ref="F410:H410"/>
    <mergeCell ref="I410:K410"/>
    <mergeCell ref="L410:N410"/>
    <mergeCell ref="O410:Q410"/>
    <mergeCell ref="O411:R411"/>
    <mergeCell ref="O408:R408"/>
    <mergeCell ref="O409:R409"/>
    <mergeCell ref="O412:R412"/>
    <mergeCell ref="B405:B407"/>
    <mergeCell ref="C405:E407"/>
    <mergeCell ref="F405:H405"/>
    <mergeCell ref="I405:K405"/>
    <mergeCell ref="L405:N405"/>
    <mergeCell ref="S405:V407"/>
    <mergeCell ref="W405:Y407"/>
    <mergeCell ref="F406:H406"/>
    <mergeCell ref="I406:K406"/>
    <mergeCell ref="L406:N406"/>
    <mergeCell ref="F407:H407"/>
    <mergeCell ref="I407:K407"/>
    <mergeCell ref="L407:N407"/>
    <mergeCell ref="O407:Q407"/>
    <mergeCell ref="B402:B404"/>
    <mergeCell ref="C402:E404"/>
    <mergeCell ref="F402:H402"/>
    <mergeCell ref="I402:K402"/>
    <mergeCell ref="L402:N402"/>
    <mergeCell ref="S402:V404"/>
    <mergeCell ref="W402:Y404"/>
    <mergeCell ref="F403:H403"/>
    <mergeCell ref="I403:K403"/>
    <mergeCell ref="L403:N403"/>
    <mergeCell ref="F404:H404"/>
    <mergeCell ref="I404:K404"/>
    <mergeCell ref="L404:N404"/>
    <mergeCell ref="O404:Q404"/>
    <mergeCell ref="O405:R405"/>
    <mergeCell ref="O406:R406"/>
    <mergeCell ref="O402:R402"/>
    <mergeCell ref="O403:R403"/>
    <mergeCell ref="B399:B401"/>
    <mergeCell ref="C399:E401"/>
    <mergeCell ref="F399:H399"/>
    <mergeCell ref="I399:K399"/>
    <mergeCell ref="L399:N399"/>
    <mergeCell ref="S399:V401"/>
    <mergeCell ref="W399:Y401"/>
    <mergeCell ref="F400:H400"/>
    <mergeCell ref="I400:K400"/>
    <mergeCell ref="L400:N400"/>
    <mergeCell ref="F401:H401"/>
    <mergeCell ref="I401:K401"/>
    <mergeCell ref="L401:N401"/>
    <mergeCell ref="O401:Q401"/>
    <mergeCell ref="B396:B398"/>
    <mergeCell ref="C396:E398"/>
    <mergeCell ref="F396:H396"/>
    <mergeCell ref="I396:K396"/>
    <mergeCell ref="L396:N396"/>
    <mergeCell ref="S396:V398"/>
    <mergeCell ref="W396:Y398"/>
    <mergeCell ref="F397:H397"/>
    <mergeCell ref="I397:K397"/>
    <mergeCell ref="L397:N397"/>
    <mergeCell ref="F398:H398"/>
    <mergeCell ref="I398:K398"/>
    <mergeCell ref="L398:N398"/>
    <mergeCell ref="O398:Q398"/>
    <mergeCell ref="O399:R399"/>
    <mergeCell ref="O400:R400"/>
    <mergeCell ref="O396:R396"/>
    <mergeCell ref="O397:R397"/>
    <mergeCell ref="B393:B395"/>
    <mergeCell ref="C393:E395"/>
    <mergeCell ref="F393:H393"/>
    <mergeCell ref="I393:K393"/>
    <mergeCell ref="L393:N393"/>
    <mergeCell ref="S393:V395"/>
    <mergeCell ref="W393:Y395"/>
    <mergeCell ref="F394:H394"/>
    <mergeCell ref="I394:K394"/>
    <mergeCell ref="L394:N394"/>
    <mergeCell ref="F395:H395"/>
    <mergeCell ref="I395:K395"/>
    <mergeCell ref="L395:N395"/>
    <mergeCell ref="O395:Q395"/>
    <mergeCell ref="B390:B392"/>
    <mergeCell ref="C390:E392"/>
    <mergeCell ref="F390:H390"/>
    <mergeCell ref="I390:K390"/>
    <mergeCell ref="L390:N390"/>
    <mergeCell ref="S390:V392"/>
    <mergeCell ref="W390:Y392"/>
    <mergeCell ref="F391:H391"/>
    <mergeCell ref="I391:K391"/>
    <mergeCell ref="L391:N391"/>
    <mergeCell ref="F392:H392"/>
    <mergeCell ref="I392:K392"/>
    <mergeCell ref="L392:N392"/>
    <mergeCell ref="O392:Q392"/>
    <mergeCell ref="O390:R390"/>
    <mergeCell ref="O391:R391"/>
    <mergeCell ref="O393:R393"/>
    <mergeCell ref="O394:R394"/>
    <mergeCell ref="B387:B389"/>
    <mergeCell ref="C387:E389"/>
    <mergeCell ref="F387:H387"/>
    <mergeCell ref="I387:K387"/>
    <mergeCell ref="L387:N387"/>
    <mergeCell ref="S387:V389"/>
    <mergeCell ref="W387:Y389"/>
    <mergeCell ref="F388:H388"/>
    <mergeCell ref="I388:K388"/>
    <mergeCell ref="L388:N388"/>
    <mergeCell ref="F389:H389"/>
    <mergeCell ref="I389:K389"/>
    <mergeCell ref="L389:N389"/>
    <mergeCell ref="O389:Q389"/>
    <mergeCell ref="B384:B386"/>
    <mergeCell ref="C384:E386"/>
    <mergeCell ref="F384:H384"/>
    <mergeCell ref="I384:K384"/>
    <mergeCell ref="L384:N384"/>
    <mergeCell ref="S384:V386"/>
    <mergeCell ref="W384:Y386"/>
    <mergeCell ref="F385:H385"/>
    <mergeCell ref="I385:K385"/>
    <mergeCell ref="L385:N385"/>
    <mergeCell ref="F386:H386"/>
    <mergeCell ref="I386:K386"/>
    <mergeCell ref="L386:N386"/>
    <mergeCell ref="O386:Q386"/>
    <mergeCell ref="O384:R384"/>
    <mergeCell ref="O385:R385"/>
    <mergeCell ref="O387:R387"/>
    <mergeCell ref="O388:R388"/>
    <mergeCell ref="B381:B383"/>
    <mergeCell ref="C381:E383"/>
    <mergeCell ref="F381:H381"/>
    <mergeCell ref="I381:K381"/>
    <mergeCell ref="L381:N381"/>
    <mergeCell ref="S381:V383"/>
    <mergeCell ref="W381:Y383"/>
    <mergeCell ref="F382:H382"/>
    <mergeCell ref="I382:K382"/>
    <mergeCell ref="L382:N382"/>
    <mergeCell ref="F383:H383"/>
    <mergeCell ref="I383:K383"/>
    <mergeCell ref="L383:N383"/>
    <mergeCell ref="O383:Q383"/>
    <mergeCell ref="B378:B380"/>
    <mergeCell ref="C378:E380"/>
    <mergeCell ref="F378:H378"/>
    <mergeCell ref="I378:K378"/>
    <mergeCell ref="L378:N378"/>
    <mergeCell ref="S378:V380"/>
    <mergeCell ref="W378:Y380"/>
    <mergeCell ref="F379:H379"/>
    <mergeCell ref="I379:K379"/>
    <mergeCell ref="L379:N379"/>
    <mergeCell ref="F380:H380"/>
    <mergeCell ref="I380:K380"/>
    <mergeCell ref="L380:N380"/>
    <mergeCell ref="O380:Q380"/>
    <mergeCell ref="O378:R378"/>
    <mergeCell ref="O379:R379"/>
    <mergeCell ref="O381:R381"/>
    <mergeCell ref="O382:R382"/>
    <mergeCell ref="B375:B377"/>
    <mergeCell ref="C375:E377"/>
    <mergeCell ref="F375:H375"/>
    <mergeCell ref="I375:K375"/>
    <mergeCell ref="L375:N375"/>
    <mergeCell ref="S375:V377"/>
    <mergeCell ref="W375:Y377"/>
    <mergeCell ref="F376:H376"/>
    <mergeCell ref="I376:K376"/>
    <mergeCell ref="L376:N376"/>
    <mergeCell ref="F377:H377"/>
    <mergeCell ref="I377:K377"/>
    <mergeCell ref="L377:N377"/>
    <mergeCell ref="O377:Q377"/>
    <mergeCell ref="B372:B374"/>
    <mergeCell ref="C372:E374"/>
    <mergeCell ref="F372:H372"/>
    <mergeCell ref="I372:K372"/>
    <mergeCell ref="L372:N372"/>
    <mergeCell ref="S372:V374"/>
    <mergeCell ref="W372:Y374"/>
    <mergeCell ref="F373:H373"/>
    <mergeCell ref="I373:K373"/>
    <mergeCell ref="L373:N373"/>
    <mergeCell ref="F374:H374"/>
    <mergeCell ref="I374:K374"/>
    <mergeCell ref="L374:N374"/>
    <mergeCell ref="O374:Q374"/>
    <mergeCell ref="O372:R372"/>
    <mergeCell ref="O373:R373"/>
    <mergeCell ref="O375:R375"/>
    <mergeCell ref="O376:R376"/>
    <mergeCell ref="B369:B371"/>
    <mergeCell ref="C369:E371"/>
    <mergeCell ref="F369:H369"/>
    <mergeCell ref="I369:K369"/>
    <mergeCell ref="L369:N369"/>
    <mergeCell ref="S369:V371"/>
    <mergeCell ref="W369:Y371"/>
    <mergeCell ref="F370:H370"/>
    <mergeCell ref="I370:K370"/>
    <mergeCell ref="L370:N370"/>
    <mergeCell ref="F371:H371"/>
    <mergeCell ref="I371:K371"/>
    <mergeCell ref="L371:N371"/>
    <mergeCell ref="O371:Q371"/>
    <mergeCell ref="B366:B368"/>
    <mergeCell ref="C366:E368"/>
    <mergeCell ref="F366:H366"/>
    <mergeCell ref="I366:K366"/>
    <mergeCell ref="L366:N366"/>
    <mergeCell ref="S366:V368"/>
    <mergeCell ref="W366:Y368"/>
    <mergeCell ref="F367:H367"/>
    <mergeCell ref="I367:K367"/>
    <mergeCell ref="L367:N367"/>
    <mergeCell ref="F368:H368"/>
    <mergeCell ref="I368:K368"/>
    <mergeCell ref="L368:N368"/>
    <mergeCell ref="O368:Q368"/>
    <mergeCell ref="O366:R366"/>
    <mergeCell ref="O367:R367"/>
    <mergeCell ref="O369:R369"/>
    <mergeCell ref="O370:R370"/>
    <mergeCell ref="B363:B365"/>
    <mergeCell ref="C363:E365"/>
    <mergeCell ref="F363:H363"/>
    <mergeCell ref="I363:K363"/>
    <mergeCell ref="L363:N363"/>
    <mergeCell ref="S363:V365"/>
    <mergeCell ref="W363:Y365"/>
    <mergeCell ref="F364:H364"/>
    <mergeCell ref="I364:K364"/>
    <mergeCell ref="L364:N364"/>
    <mergeCell ref="F365:H365"/>
    <mergeCell ref="I365:K365"/>
    <mergeCell ref="L365:N365"/>
    <mergeCell ref="O365:Q365"/>
    <mergeCell ref="B360:B362"/>
    <mergeCell ref="C360:E362"/>
    <mergeCell ref="F360:H360"/>
    <mergeCell ref="I360:K360"/>
    <mergeCell ref="L360:N360"/>
    <mergeCell ref="S360:V362"/>
    <mergeCell ref="W360:Y362"/>
    <mergeCell ref="F361:H361"/>
    <mergeCell ref="I361:K361"/>
    <mergeCell ref="L361:N361"/>
    <mergeCell ref="F362:H362"/>
    <mergeCell ref="I362:K362"/>
    <mergeCell ref="L362:N362"/>
    <mergeCell ref="O362:Q362"/>
    <mergeCell ref="O360:R360"/>
    <mergeCell ref="O361:R361"/>
    <mergeCell ref="O363:R363"/>
    <mergeCell ref="O364:R364"/>
    <mergeCell ref="B357:B359"/>
    <mergeCell ref="C357:E359"/>
    <mergeCell ref="F357:H357"/>
    <mergeCell ref="I357:K357"/>
    <mergeCell ref="L357:N357"/>
    <mergeCell ref="S357:V359"/>
    <mergeCell ref="W357:Y359"/>
    <mergeCell ref="F358:H358"/>
    <mergeCell ref="I358:K358"/>
    <mergeCell ref="L358:N358"/>
    <mergeCell ref="F359:H359"/>
    <mergeCell ref="I359:K359"/>
    <mergeCell ref="L359:N359"/>
    <mergeCell ref="O359:Q359"/>
    <mergeCell ref="B354:B356"/>
    <mergeCell ref="C354:E356"/>
    <mergeCell ref="F354:H354"/>
    <mergeCell ref="I354:K354"/>
    <mergeCell ref="L354:N354"/>
    <mergeCell ref="S354:V356"/>
    <mergeCell ref="W354:Y356"/>
    <mergeCell ref="F355:H355"/>
    <mergeCell ref="I355:K355"/>
    <mergeCell ref="L355:N355"/>
    <mergeCell ref="F356:H356"/>
    <mergeCell ref="I356:K356"/>
    <mergeCell ref="L356:N356"/>
    <mergeCell ref="O356:Q356"/>
    <mergeCell ref="O354:R354"/>
    <mergeCell ref="O355:R355"/>
    <mergeCell ref="O357:R357"/>
    <mergeCell ref="O358:R358"/>
    <mergeCell ref="B351:B353"/>
    <mergeCell ref="C351:E353"/>
    <mergeCell ref="F351:H351"/>
    <mergeCell ref="I351:K351"/>
    <mergeCell ref="L351:N351"/>
    <mergeCell ref="S351:V353"/>
    <mergeCell ref="W351:Y353"/>
    <mergeCell ref="F352:H352"/>
    <mergeCell ref="I352:K352"/>
    <mergeCell ref="L352:N352"/>
    <mergeCell ref="F353:H353"/>
    <mergeCell ref="I353:K353"/>
    <mergeCell ref="L353:N353"/>
    <mergeCell ref="O353:Q353"/>
    <mergeCell ref="B348:B350"/>
    <mergeCell ref="C348:E350"/>
    <mergeCell ref="F348:H348"/>
    <mergeCell ref="I348:K348"/>
    <mergeCell ref="L348:N348"/>
    <mergeCell ref="S348:V350"/>
    <mergeCell ref="W348:Y350"/>
    <mergeCell ref="F349:H349"/>
    <mergeCell ref="I349:K349"/>
    <mergeCell ref="L349:N349"/>
    <mergeCell ref="F350:H350"/>
    <mergeCell ref="I350:K350"/>
    <mergeCell ref="L350:N350"/>
    <mergeCell ref="O350:Q350"/>
    <mergeCell ref="O348:R348"/>
    <mergeCell ref="O349:R349"/>
    <mergeCell ref="O351:R351"/>
    <mergeCell ref="O352:R352"/>
    <mergeCell ref="B345:B347"/>
    <mergeCell ref="C345:E347"/>
    <mergeCell ref="F345:H345"/>
    <mergeCell ref="I345:K345"/>
    <mergeCell ref="L345:N345"/>
    <mergeCell ref="S345:V347"/>
    <mergeCell ref="W345:Y347"/>
    <mergeCell ref="F346:H346"/>
    <mergeCell ref="I346:K346"/>
    <mergeCell ref="L346:N346"/>
    <mergeCell ref="F347:H347"/>
    <mergeCell ref="I347:K347"/>
    <mergeCell ref="L347:N347"/>
    <mergeCell ref="O347:Q347"/>
    <mergeCell ref="B342:B344"/>
    <mergeCell ref="C342:E344"/>
    <mergeCell ref="F342:H342"/>
    <mergeCell ref="I342:K342"/>
    <mergeCell ref="L342:N342"/>
    <mergeCell ref="S342:V344"/>
    <mergeCell ref="W342:Y344"/>
    <mergeCell ref="F343:H343"/>
    <mergeCell ref="I343:K343"/>
    <mergeCell ref="L343:N343"/>
    <mergeCell ref="F344:H344"/>
    <mergeCell ref="I344:K344"/>
    <mergeCell ref="L344:N344"/>
    <mergeCell ref="O344:Q344"/>
    <mergeCell ref="O342:R342"/>
    <mergeCell ref="O343:R343"/>
    <mergeCell ref="O345:R345"/>
    <mergeCell ref="O346:R346"/>
    <mergeCell ref="B339:B341"/>
    <mergeCell ref="C339:E341"/>
    <mergeCell ref="F339:H339"/>
    <mergeCell ref="I339:K339"/>
    <mergeCell ref="L339:N339"/>
    <mergeCell ref="S339:V341"/>
    <mergeCell ref="W339:Y341"/>
    <mergeCell ref="F340:H340"/>
    <mergeCell ref="I340:K340"/>
    <mergeCell ref="L340:N340"/>
    <mergeCell ref="F341:H341"/>
    <mergeCell ref="I341:K341"/>
    <mergeCell ref="L341:N341"/>
    <mergeCell ref="O341:Q341"/>
    <mergeCell ref="B336:B338"/>
    <mergeCell ref="C336:E338"/>
    <mergeCell ref="F336:H336"/>
    <mergeCell ref="I336:K336"/>
    <mergeCell ref="L336:N336"/>
    <mergeCell ref="S336:V338"/>
    <mergeCell ref="W336:Y338"/>
    <mergeCell ref="F337:H337"/>
    <mergeCell ref="I337:K337"/>
    <mergeCell ref="L337:N337"/>
    <mergeCell ref="F338:H338"/>
    <mergeCell ref="I338:K338"/>
    <mergeCell ref="L338:N338"/>
    <mergeCell ref="O338:Q338"/>
    <mergeCell ref="O336:R336"/>
    <mergeCell ref="O337:R337"/>
    <mergeCell ref="O339:R339"/>
    <mergeCell ref="O340:R340"/>
    <mergeCell ref="B333:B335"/>
    <mergeCell ref="C333:E335"/>
    <mergeCell ref="F333:H333"/>
    <mergeCell ref="I333:K333"/>
    <mergeCell ref="L333:N333"/>
    <mergeCell ref="S333:V335"/>
    <mergeCell ref="W333:Y335"/>
    <mergeCell ref="F334:H334"/>
    <mergeCell ref="I334:K334"/>
    <mergeCell ref="L334:N334"/>
    <mergeCell ref="F335:H335"/>
    <mergeCell ref="I335:K335"/>
    <mergeCell ref="L335:N335"/>
    <mergeCell ref="O335:Q335"/>
    <mergeCell ref="B330:B332"/>
    <mergeCell ref="C330:E332"/>
    <mergeCell ref="F330:H330"/>
    <mergeCell ref="I330:K330"/>
    <mergeCell ref="L330:N330"/>
    <mergeCell ref="S330:V332"/>
    <mergeCell ref="W330:Y332"/>
    <mergeCell ref="F331:H331"/>
    <mergeCell ref="I331:K331"/>
    <mergeCell ref="L331:N331"/>
    <mergeCell ref="F332:H332"/>
    <mergeCell ref="I332:K332"/>
    <mergeCell ref="L332:N332"/>
    <mergeCell ref="O332:Q332"/>
    <mergeCell ref="O330:R330"/>
    <mergeCell ref="O331:R331"/>
    <mergeCell ref="O333:R333"/>
    <mergeCell ref="O334:R334"/>
    <mergeCell ref="B327:B329"/>
    <mergeCell ref="C327:E329"/>
    <mergeCell ref="F327:H327"/>
    <mergeCell ref="I327:K327"/>
    <mergeCell ref="L327:N327"/>
    <mergeCell ref="S327:V329"/>
    <mergeCell ref="W327:Y329"/>
    <mergeCell ref="F328:H328"/>
    <mergeCell ref="I328:K328"/>
    <mergeCell ref="L328:N328"/>
    <mergeCell ref="F329:H329"/>
    <mergeCell ref="I329:K329"/>
    <mergeCell ref="L329:N329"/>
    <mergeCell ref="O329:Q329"/>
    <mergeCell ref="B324:B326"/>
    <mergeCell ref="C324:E326"/>
    <mergeCell ref="F324:H324"/>
    <mergeCell ref="I324:K324"/>
    <mergeCell ref="L324:N324"/>
    <mergeCell ref="S324:V326"/>
    <mergeCell ref="W324:Y326"/>
    <mergeCell ref="F325:H325"/>
    <mergeCell ref="I325:K325"/>
    <mergeCell ref="L325:N325"/>
    <mergeCell ref="F326:H326"/>
    <mergeCell ref="I326:K326"/>
    <mergeCell ref="L326:N326"/>
    <mergeCell ref="O326:Q326"/>
    <mergeCell ref="O324:R324"/>
    <mergeCell ref="O325:R325"/>
    <mergeCell ref="O327:R327"/>
    <mergeCell ref="O328:R328"/>
    <mergeCell ref="B321:B323"/>
    <mergeCell ref="C321:E323"/>
    <mergeCell ref="F321:H321"/>
    <mergeCell ref="I321:K321"/>
    <mergeCell ref="L321:N321"/>
    <mergeCell ref="S321:V323"/>
    <mergeCell ref="W321:Y323"/>
    <mergeCell ref="F322:H322"/>
    <mergeCell ref="I322:K322"/>
    <mergeCell ref="L322:N322"/>
    <mergeCell ref="F323:H323"/>
    <mergeCell ref="I323:K323"/>
    <mergeCell ref="L323:N323"/>
    <mergeCell ref="O323:Q323"/>
    <mergeCell ref="B318:B320"/>
    <mergeCell ref="C318:E320"/>
    <mergeCell ref="F318:H318"/>
    <mergeCell ref="I318:K318"/>
    <mergeCell ref="L318:N318"/>
    <mergeCell ref="S318:V320"/>
    <mergeCell ref="W318:Y320"/>
    <mergeCell ref="F319:H319"/>
    <mergeCell ref="I319:K319"/>
    <mergeCell ref="L319:N319"/>
    <mergeCell ref="F320:H320"/>
    <mergeCell ref="I320:K320"/>
    <mergeCell ref="L320:N320"/>
    <mergeCell ref="O320:Q320"/>
    <mergeCell ref="O318:R318"/>
    <mergeCell ref="O319:R319"/>
    <mergeCell ref="O321:R321"/>
    <mergeCell ref="O322:R322"/>
    <mergeCell ref="B315:B317"/>
    <mergeCell ref="C315:E317"/>
    <mergeCell ref="F315:H315"/>
    <mergeCell ref="I315:K315"/>
    <mergeCell ref="L315:N315"/>
    <mergeCell ref="S315:V317"/>
    <mergeCell ref="W315:Y317"/>
    <mergeCell ref="F316:H316"/>
    <mergeCell ref="I316:K316"/>
    <mergeCell ref="L316:N316"/>
    <mergeCell ref="F317:H317"/>
    <mergeCell ref="I317:K317"/>
    <mergeCell ref="L317:N317"/>
    <mergeCell ref="O317:Q317"/>
    <mergeCell ref="B312:B314"/>
    <mergeCell ref="C312:E314"/>
    <mergeCell ref="F312:H312"/>
    <mergeCell ref="I312:K312"/>
    <mergeCell ref="L312:N312"/>
    <mergeCell ref="S312:V314"/>
    <mergeCell ref="W312:Y314"/>
    <mergeCell ref="F313:H313"/>
    <mergeCell ref="I313:K313"/>
    <mergeCell ref="L313:N313"/>
    <mergeCell ref="F314:H314"/>
    <mergeCell ref="I314:K314"/>
    <mergeCell ref="L314:N314"/>
    <mergeCell ref="O314:Q314"/>
    <mergeCell ref="O312:R312"/>
    <mergeCell ref="O313:R313"/>
    <mergeCell ref="O315:R315"/>
    <mergeCell ref="O316:R316"/>
    <mergeCell ref="B309:B311"/>
    <mergeCell ref="C309:E311"/>
    <mergeCell ref="F309:H309"/>
    <mergeCell ref="I309:K309"/>
    <mergeCell ref="L309:N309"/>
    <mergeCell ref="S309:V311"/>
    <mergeCell ref="W309:Y311"/>
    <mergeCell ref="F310:H310"/>
    <mergeCell ref="I310:K310"/>
    <mergeCell ref="L310:N310"/>
    <mergeCell ref="F311:H311"/>
    <mergeCell ref="I311:K311"/>
    <mergeCell ref="L311:N311"/>
    <mergeCell ref="O311:Q311"/>
    <mergeCell ref="B306:B308"/>
    <mergeCell ref="C306:E308"/>
    <mergeCell ref="F306:H306"/>
    <mergeCell ref="I306:K306"/>
    <mergeCell ref="L306:N306"/>
    <mergeCell ref="S306:V308"/>
    <mergeCell ref="W306:Y308"/>
    <mergeCell ref="F307:H307"/>
    <mergeCell ref="I307:K307"/>
    <mergeCell ref="L307:N307"/>
    <mergeCell ref="F308:H308"/>
    <mergeCell ref="I308:K308"/>
    <mergeCell ref="L308:N308"/>
    <mergeCell ref="O308:Q308"/>
    <mergeCell ref="O306:R306"/>
    <mergeCell ref="O307:R307"/>
    <mergeCell ref="O309:R309"/>
    <mergeCell ref="O310:R310"/>
    <mergeCell ref="B303:B305"/>
    <mergeCell ref="C303:E305"/>
    <mergeCell ref="F303:H303"/>
    <mergeCell ref="I303:K303"/>
    <mergeCell ref="L303:N303"/>
    <mergeCell ref="S303:V305"/>
    <mergeCell ref="W303:Y305"/>
    <mergeCell ref="F304:H304"/>
    <mergeCell ref="I304:K304"/>
    <mergeCell ref="L304:N304"/>
    <mergeCell ref="F305:H305"/>
    <mergeCell ref="I305:K305"/>
    <mergeCell ref="L305:N305"/>
    <mergeCell ref="O305:Q305"/>
    <mergeCell ref="B300:B302"/>
    <mergeCell ref="C300:E302"/>
    <mergeCell ref="F300:H300"/>
    <mergeCell ref="I300:K300"/>
    <mergeCell ref="L300:N300"/>
    <mergeCell ref="S300:V302"/>
    <mergeCell ref="W300:Y302"/>
    <mergeCell ref="F301:H301"/>
    <mergeCell ref="I301:K301"/>
    <mergeCell ref="L301:N301"/>
    <mergeCell ref="F302:H302"/>
    <mergeCell ref="I302:K302"/>
    <mergeCell ref="L302:N302"/>
    <mergeCell ref="O302:Q302"/>
    <mergeCell ref="O300:R300"/>
    <mergeCell ref="O301:R301"/>
    <mergeCell ref="O303:R303"/>
    <mergeCell ref="O304:R304"/>
    <mergeCell ref="B297:B299"/>
    <mergeCell ref="C297:E299"/>
    <mergeCell ref="F297:H297"/>
    <mergeCell ref="I297:K297"/>
    <mergeCell ref="L297:N297"/>
    <mergeCell ref="S297:V299"/>
    <mergeCell ref="W297:Y299"/>
    <mergeCell ref="F298:H298"/>
    <mergeCell ref="I298:K298"/>
    <mergeCell ref="L298:N298"/>
    <mergeCell ref="F299:H299"/>
    <mergeCell ref="I299:K299"/>
    <mergeCell ref="L299:N299"/>
    <mergeCell ref="O299:Q299"/>
    <mergeCell ref="B294:B296"/>
    <mergeCell ref="C294:E296"/>
    <mergeCell ref="F294:H294"/>
    <mergeCell ref="I294:K294"/>
    <mergeCell ref="L294:N294"/>
    <mergeCell ref="S294:V296"/>
    <mergeCell ref="W294:Y296"/>
    <mergeCell ref="F295:H295"/>
    <mergeCell ref="I295:K295"/>
    <mergeCell ref="L295:N295"/>
    <mergeCell ref="F296:H296"/>
    <mergeCell ref="I296:K296"/>
    <mergeCell ref="L296:N296"/>
    <mergeCell ref="O296:Q296"/>
    <mergeCell ref="O294:R294"/>
    <mergeCell ref="O295:R295"/>
    <mergeCell ref="O297:R297"/>
    <mergeCell ref="O298:R298"/>
    <mergeCell ref="B291:B293"/>
    <mergeCell ref="C291:E293"/>
    <mergeCell ref="F291:H291"/>
    <mergeCell ref="I291:K291"/>
    <mergeCell ref="L291:N291"/>
    <mergeCell ref="S291:V293"/>
    <mergeCell ref="W291:Y293"/>
    <mergeCell ref="F292:H292"/>
    <mergeCell ref="I292:K292"/>
    <mergeCell ref="L292:N292"/>
    <mergeCell ref="F293:H293"/>
    <mergeCell ref="I293:K293"/>
    <mergeCell ref="L293:N293"/>
    <mergeCell ref="O293:Q293"/>
    <mergeCell ref="B288:B290"/>
    <mergeCell ref="C288:E290"/>
    <mergeCell ref="F288:H288"/>
    <mergeCell ref="I288:K288"/>
    <mergeCell ref="L288:N288"/>
    <mergeCell ref="S288:V290"/>
    <mergeCell ref="W288:Y290"/>
    <mergeCell ref="F289:H289"/>
    <mergeCell ref="I289:K289"/>
    <mergeCell ref="L289:N289"/>
    <mergeCell ref="F290:H290"/>
    <mergeCell ref="I290:K290"/>
    <mergeCell ref="L290:N290"/>
    <mergeCell ref="O290:Q290"/>
    <mergeCell ref="O288:R288"/>
    <mergeCell ref="O289:R289"/>
    <mergeCell ref="O291:R291"/>
    <mergeCell ref="O292:R292"/>
    <mergeCell ref="B285:B287"/>
    <mergeCell ref="C285:E287"/>
    <mergeCell ref="F285:H285"/>
    <mergeCell ref="I285:K285"/>
    <mergeCell ref="L285:N285"/>
    <mergeCell ref="S285:V287"/>
    <mergeCell ref="W285:Y287"/>
    <mergeCell ref="F286:H286"/>
    <mergeCell ref="I286:K286"/>
    <mergeCell ref="L286:N286"/>
    <mergeCell ref="F287:H287"/>
    <mergeCell ref="I287:K287"/>
    <mergeCell ref="L287:N287"/>
    <mergeCell ref="O287:Q287"/>
    <mergeCell ref="B282:B284"/>
    <mergeCell ref="C282:E284"/>
    <mergeCell ref="F282:H282"/>
    <mergeCell ref="I282:K282"/>
    <mergeCell ref="L282:N282"/>
    <mergeCell ref="S282:V284"/>
    <mergeCell ref="W282:Y284"/>
    <mergeCell ref="F283:H283"/>
    <mergeCell ref="I283:K283"/>
    <mergeCell ref="L283:N283"/>
    <mergeCell ref="F284:H284"/>
    <mergeCell ref="I284:K284"/>
    <mergeCell ref="L284:N284"/>
    <mergeCell ref="O284:Q284"/>
    <mergeCell ref="O282:R282"/>
    <mergeCell ref="O283:R283"/>
    <mergeCell ref="O285:R285"/>
    <mergeCell ref="O286:R286"/>
    <mergeCell ref="B279:B281"/>
    <mergeCell ref="C279:E281"/>
    <mergeCell ref="F279:H279"/>
    <mergeCell ref="I279:K279"/>
    <mergeCell ref="L279:N279"/>
    <mergeCell ref="S279:V281"/>
    <mergeCell ref="W279:Y281"/>
    <mergeCell ref="F280:H280"/>
    <mergeCell ref="I280:K280"/>
    <mergeCell ref="L280:N280"/>
    <mergeCell ref="F281:H281"/>
    <mergeCell ref="I281:K281"/>
    <mergeCell ref="L281:N281"/>
    <mergeCell ref="O281:Q281"/>
    <mergeCell ref="B276:B278"/>
    <mergeCell ref="C276:E278"/>
    <mergeCell ref="F276:H276"/>
    <mergeCell ref="I276:K276"/>
    <mergeCell ref="L276:N276"/>
    <mergeCell ref="S276:V278"/>
    <mergeCell ref="W276:Y278"/>
    <mergeCell ref="F277:H277"/>
    <mergeCell ref="I277:K277"/>
    <mergeCell ref="L277:N277"/>
    <mergeCell ref="F278:H278"/>
    <mergeCell ref="I278:K278"/>
    <mergeCell ref="L278:N278"/>
    <mergeCell ref="O278:Q278"/>
    <mergeCell ref="O276:R276"/>
    <mergeCell ref="O277:R277"/>
    <mergeCell ref="O279:R279"/>
    <mergeCell ref="O280:R280"/>
    <mergeCell ref="B273:B275"/>
    <mergeCell ref="C273:E275"/>
    <mergeCell ref="F273:H273"/>
    <mergeCell ref="I273:K273"/>
    <mergeCell ref="L273:N273"/>
    <mergeCell ref="S273:V275"/>
    <mergeCell ref="W273:Y275"/>
    <mergeCell ref="F274:H274"/>
    <mergeCell ref="I274:K274"/>
    <mergeCell ref="L274:N274"/>
    <mergeCell ref="F275:H275"/>
    <mergeCell ref="I275:K275"/>
    <mergeCell ref="L275:N275"/>
    <mergeCell ref="O275:Q275"/>
    <mergeCell ref="B270:B272"/>
    <mergeCell ref="C270:E272"/>
    <mergeCell ref="F270:H270"/>
    <mergeCell ref="I270:K270"/>
    <mergeCell ref="L270:N270"/>
    <mergeCell ref="S270:V272"/>
    <mergeCell ref="W270:Y272"/>
    <mergeCell ref="F271:H271"/>
    <mergeCell ref="I271:K271"/>
    <mergeCell ref="L271:N271"/>
    <mergeCell ref="F272:H272"/>
    <mergeCell ref="I272:K272"/>
    <mergeCell ref="L272:N272"/>
    <mergeCell ref="O272:Q272"/>
    <mergeCell ref="O270:R270"/>
    <mergeCell ref="O271:R271"/>
    <mergeCell ref="O273:R273"/>
    <mergeCell ref="O274:R274"/>
    <mergeCell ref="B267:B269"/>
    <mergeCell ref="C267:E269"/>
    <mergeCell ref="F267:H267"/>
    <mergeCell ref="I267:K267"/>
    <mergeCell ref="L267:N267"/>
    <mergeCell ref="S267:V269"/>
    <mergeCell ref="W267:Y269"/>
    <mergeCell ref="F268:H268"/>
    <mergeCell ref="I268:K268"/>
    <mergeCell ref="L268:N268"/>
    <mergeCell ref="F269:H269"/>
    <mergeCell ref="I269:K269"/>
    <mergeCell ref="L269:N269"/>
    <mergeCell ref="O269:Q269"/>
    <mergeCell ref="B264:B266"/>
    <mergeCell ref="C264:E266"/>
    <mergeCell ref="F264:H264"/>
    <mergeCell ref="I264:K264"/>
    <mergeCell ref="L264:N264"/>
    <mergeCell ref="S264:V266"/>
    <mergeCell ref="W264:Y266"/>
    <mergeCell ref="F265:H265"/>
    <mergeCell ref="I265:K265"/>
    <mergeCell ref="L265:N265"/>
    <mergeCell ref="F266:H266"/>
    <mergeCell ref="I266:K266"/>
    <mergeCell ref="L266:N266"/>
    <mergeCell ref="O266:Q266"/>
    <mergeCell ref="O264:R264"/>
    <mergeCell ref="O265:R265"/>
    <mergeCell ref="O267:R267"/>
    <mergeCell ref="O268:R268"/>
    <mergeCell ref="B261:B263"/>
    <mergeCell ref="C261:E263"/>
    <mergeCell ref="F261:H261"/>
    <mergeCell ref="I261:K261"/>
    <mergeCell ref="L261:N261"/>
    <mergeCell ref="S261:V263"/>
    <mergeCell ref="W261:Y263"/>
    <mergeCell ref="F262:H262"/>
    <mergeCell ref="I262:K262"/>
    <mergeCell ref="L262:N262"/>
    <mergeCell ref="F263:H263"/>
    <mergeCell ref="I263:K263"/>
    <mergeCell ref="L263:N263"/>
    <mergeCell ref="O263:Q263"/>
    <mergeCell ref="B258:B260"/>
    <mergeCell ref="C258:E260"/>
    <mergeCell ref="F258:H258"/>
    <mergeCell ref="I258:K258"/>
    <mergeCell ref="L258:N258"/>
    <mergeCell ref="S258:V260"/>
    <mergeCell ref="W258:Y260"/>
    <mergeCell ref="F259:H259"/>
    <mergeCell ref="I259:K259"/>
    <mergeCell ref="L259:N259"/>
    <mergeCell ref="F260:H260"/>
    <mergeCell ref="I260:K260"/>
    <mergeCell ref="L260:N260"/>
    <mergeCell ref="O260:Q260"/>
    <mergeCell ref="O258:R258"/>
    <mergeCell ref="O259:R259"/>
    <mergeCell ref="O261:R261"/>
    <mergeCell ref="O262:R262"/>
    <mergeCell ref="B255:B257"/>
    <mergeCell ref="C255:E257"/>
    <mergeCell ref="F255:H255"/>
    <mergeCell ref="I255:K255"/>
    <mergeCell ref="L255:N255"/>
    <mergeCell ref="S255:V257"/>
    <mergeCell ref="W255:Y257"/>
    <mergeCell ref="F256:H256"/>
    <mergeCell ref="I256:K256"/>
    <mergeCell ref="L256:N256"/>
    <mergeCell ref="F257:H257"/>
    <mergeCell ref="I257:K257"/>
    <mergeCell ref="L257:N257"/>
    <mergeCell ref="O257:Q257"/>
    <mergeCell ref="B252:B254"/>
    <mergeCell ref="C252:E254"/>
    <mergeCell ref="F252:H252"/>
    <mergeCell ref="I252:K252"/>
    <mergeCell ref="L252:N252"/>
    <mergeCell ref="S252:V254"/>
    <mergeCell ref="W252:Y254"/>
    <mergeCell ref="F253:H253"/>
    <mergeCell ref="I253:K253"/>
    <mergeCell ref="L253:N253"/>
    <mergeCell ref="F254:H254"/>
    <mergeCell ref="I254:K254"/>
    <mergeCell ref="L254:N254"/>
    <mergeCell ref="O254:Q254"/>
    <mergeCell ref="O255:R255"/>
    <mergeCell ref="O256:R256"/>
    <mergeCell ref="O252:R252"/>
    <mergeCell ref="O253:R253"/>
    <mergeCell ref="B249:B251"/>
    <mergeCell ref="C249:E251"/>
    <mergeCell ref="F249:H249"/>
    <mergeCell ref="I249:K249"/>
    <mergeCell ref="L249:N249"/>
    <mergeCell ref="S249:V251"/>
    <mergeCell ref="W249:Y251"/>
    <mergeCell ref="F250:H250"/>
    <mergeCell ref="I250:K250"/>
    <mergeCell ref="L250:N250"/>
    <mergeCell ref="F251:H251"/>
    <mergeCell ref="I251:K251"/>
    <mergeCell ref="L251:N251"/>
    <mergeCell ref="O251:Q251"/>
    <mergeCell ref="B246:B248"/>
    <mergeCell ref="C246:E248"/>
    <mergeCell ref="F246:H246"/>
    <mergeCell ref="I246:K246"/>
    <mergeCell ref="L246:N246"/>
    <mergeCell ref="S246:V248"/>
    <mergeCell ref="W246:Y248"/>
    <mergeCell ref="F247:H247"/>
    <mergeCell ref="I247:K247"/>
    <mergeCell ref="L247:N247"/>
    <mergeCell ref="F248:H248"/>
    <mergeCell ref="I248:K248"/>
    <mergeCell ref="L248:N248"/>
    <mergeCell ref="O248:Q248"/>
    <mergeCell ref="O249:R249"/>
    <mergeCell ref="O250:R250"/>
    <mergeCell ref="O246:R246"/>
    <mergeCell ref="O247:R247"/>
    <mergeCell ref="B243:B245"/>
    <mergeCell ref="C243:E245"/>
    <mergeCell ref="F243:H243"/>
    <mergeCell ref="I243:K243"/>
    <mergeCell ref="L243:N243"/>
    <mergeCell ref="S243:V245"/>
    <mergeCell ref="W243:Y245"/>
    <mergeCell ref="F244:H244"/>
    <mergeCell ref="I244:K244"/>
    <mergeCell ref="L244:N244"/>
    <mergeCell ref="F245:H245"/>
    <mergeCell ref="I245:K245"/>
    <mergeCell ref="L245:N245"/>
    <mergeCell ref="O245:Q245"/>
    <mergeCell ref="B240:B242"/>
    <mergeCell ref="C240:E242"/>
    <mergeCell ref="F240:H240"/>
    <mergeCell ref="I240:K240"/>
    <mergeCell ref="L240:N240"/>
    <mergeCell ref="S240:V242"/>
    <mergeCell ref="W240:Y242"/>
    <mergeCell ref="F241:H241"/>
    <mergeCell ref="I241:K241"/>
    <mergeCell ref="L241:N241"/>
    <mergeCell ref="F242:H242"/>
    <mergeCell ref="I242:K242"/>
    <mergeCell ref="L242:N242"/>
    <mergeCell ref="O242:Q242"/>
    <mergeCell ref="O243:R243"/>
    <mergeCell ref="O244:R244"/>
    <mergeCell ref="O240:R240"/>
    <mergeCell ref="O241:R241"/>
    <mergeCell ref="B237:B239"/>
    <mergeCell ref="C237:E239"/>
    <mergeCell ref="F237:H237"/>
    <mergeCell ref="I237:K237"/>
    <mergeCell ref="L237:N237"/>
    <mergeCell ref="S237:V239"/>
    <mergeCell ref="W237:Y239"/>
    <mergeCell ref="F238:H238"/>
    <mergeCell ref="I238:K238"/>
    <mergeCell ref="L238:N238"/>
    <mergeCell ref="F239:H239"/>
    <mergeCell ref="I239:K239"/>
    <mergeCell ref="L239:N239"/>
    <mergeCell ref="O239:Q239"/>
    <mergeCell ref="B234:B236"/>
    <mergeCell ref="C234:E236"/>
    <mergeCell ref="F234:H234"/>
    <mergeCell ref="I234:K234"/>
    <mergeCell ref="L234:N234"/>
    <mergeCell ref="S234:V236"/>
    <mergeCell ref="W234:Y236"/>
    <mergeCell ref="F235:H235"/>
    <mergeCell ref="I235:K235"/>
    <mergeCell ref="L235:N235"/>
    <mergeCell ref="F236:H236"/>
    <mergeCell ref="I236:K236"/>
    <mergeCell ref="L236:N236"/>
    <mergeCell ref="O236:Q236"/>
    <mergeCell ref="O237:R237"/>
    <mergeCell ref="O238:R238"/>
    <mergeCell ref="O234:R234"/>
    <mergeCell ref="O235:R235"/>
    <mergeCell ref="B231:B233"/>
    <mergeCell ref="C231:E233"/>
    <mergeCell ref="F231:H231"/>
    <mergeCell ref="I231:K231"/>
    <mergeCell ref="L231:N231"/>
    <mergeCell ref="S231:V233"/>
    <mergeCell ref="W231:Y233"/>
    <mergeCell ref="F232:H232"/>
    <mergeCell ref="I232:K232"/>
    <mergeCell ref="L232:N232"/>
    <mergeCell ref="F233:H233"/>
    <mergeCell ref="I233:K233"/>
    <mergeCell ref="L233:N233"/>
    <mergeCell ref="O233:Q233"/>
    <mergeCell ref="B228:B230"/>
    <mergeCell ref="C228:E230"/>
    <mergeCell ref="F228:H228"/>
    <mergeCell ref="I228:K228"/>
    <mergeCell ref="L228:N228"/>
    <mergeCell ref="S228:V230"/>
    <mergeCell ref="W228:Y230"/>
    <mergeCell ref="F229:H229"/>
    <mergeCell ref="I229:K229"/>
    <mergeCell ref="L229:N229"/>
    <mergeCell ref="F230:H230"/>
    <mergeCell ref="I230:K230"/>
    <mergeCell ref="L230:N230"/>
    <mergeCell ref="O230:Q230"/>
    <mergeCell ref="O231:R231"/>
    <mergeCell ref="O232:R232"/>
    <mergeCell ref="O228:R228"/>
    <mergeCell ref="O229:R229"/>
    <mergeCell ref="B225:B227"/>
    <mergeCell ref="C225:E227"/>
    <mergeCell ref="F225:H225"/>
    <mergeCell ref="I225:K225"/>
    <mergeCell ref="L225:N225"/>
    <mergeCell ref="S225:V227"/>
    <mergeCell ref="W225:Y227"/>
    <mergeCell ref="F226:H226"/>
    <mergeCell ref="I226:K226"/>
    <mergeCell ref="L226:N226"/>
    <mergeCell ref="F227:H227"/>
    <mergeCell ref="I227:K227"/>
    <mergeCell ref="L227:N227"/>
    <mergeCell ref="O227:Q227"/>
    <mergeCell ref="B222:B224"/>
    <mergeCell ref="C222:E224"/>
    <mergeCell ref="F222:H222"/>
    <mergeCell ref="I222:K222"/>
    <mergeCell ref="L222:N222"/>
    <mergeCell ref="S222:V224"/>
    <mergeCell ref="W222:Y224"/>
    <mergeCell ref="F223:H223"/>
    <mergeCell ref="I223:K223"/>
    <mergeCell ref="L223:N223"/>
    <mergeCell ref="F224:H224"/>
    <mergeCell ref="I224:K224"/>
    <mergeCell ref="L224:N224"/>
    <mergeCell ref="O224:Q224"/>
    <mergeCell ref="O225:R225"/>
    <mergeCell ref="O226:R226"/>
    <mergeCell ref="O222:R222"/>
    <mergeCell ref="O223:R223"/>
    <mergeCell ref="B219:B221"/>
    <mergeCell ref="C219:E221"/>
    <mergeCell ref="F219:H219"/>
    <mergeCell ref="I219:K219"/>
    <mergeCell ref="L219:N219"/>
    <mergeCell ref="S219:V221"/>
    <mergeCell ref="W219:Y221"/>
    <mergeCell ref="F220:H220"/>
    <mergeCell ref="I220:K220"/>
    <mergeCell ref="L220:N220"/>
    <mergeCell ref="F221:H221"/>
    <mergeCell ref="I221:K221"/>
    <mergeCell ref="L221:N221"/>
    <mergeCell ref="O221:Q221"/>
    <mergeCell ref="B216:B218"/>
    <mergeCell ref="C216:E218"/>
    <mergeCell ref="F216:H216"/>
    <mergeCell ref="I216:K216"/>
    <mergeCell ref="L216:N216"/>
    <mergeCell ref="S216:V218"/>
    <mergeCell ref="W216:Y218"/>
    <mergeCell ref="F217:H217"/>
    <mergeCell ref="I217:K217"/>
    <mergeCell ref="L217:N217"/>
    <mergeCell ref="F218:H218"/>
    <mergeCell ref="I218:K218"/>
    <mergeCell ref="L218:N218"/>
    <mergeCell ref="O218:Q218"/>
    <mergeCell ref="O219:R219"/>
    <mergeCell ref="O220:R220"/>
    <mergeCell ref="O216:R216"/>
    <mergeCell ref="O217:R217"/>
    <mergeCell ref="B213:B215"/>
    <mergeCell ref="C213:E215"/>
    <mergeCell ref="F213:H213"/>
    <mergeCell ref="I213:K213"/>
    <mergeCell ref="L213:N213"/>
    <mergeCell ref="S213:V215"/>
    <mergeCell ref="W213:Y215"/>
    <mergeCell ref="F214:H214"/>
    <mergeCell ref="I214:K214"/>
    <mergeCell ref="L214:N214"/>
    <mergeCell ref="F215:H215"/>
    <mergeCell ref="I215:K215"/>
    <mergeCell ref="L215:N215"/>
    <mergeCell ref="O215:Q215"/>
    <mergeCell ref="B210:B212"/>
    <mergeCell ref="C210:E212"/>
    <mergeCell ref="F210:H210"/>
    <mergeCell ref="I210:K210"/>
    <mergeCell ref="L210:N210"/>
    <mergeCell ref="S210:V212"/>
    <mergeCell ref="W210:Y212"/>
    <mergeCell ref="F211:H211"/>
    <mergeCell ref="I211:K211"/>
    <mergeCell ref="L211:N211"/>
    <mergeCell ref="F212:H212"/>
    <mergeCell ref="I212:K212"/>
    <mergeCell ref="L212:N212"/>
    <mergeCell ref="O212:Q212"/>
    <mergeCell ref="O210:R210"/>
    <mergeCell ref="O211:R211"/>
    <mergeCell ref="B207:B209"/>
    <mergeCell ref="C207:E209"/>
    <mergeCell ref="F207:H207"/>
    <mergeCell ref="I207:K207"/>
    <mergeCell ref="L207:N207"/>
    <mergeCell ref="S207:V209"/>
    <mergeCell ref="W207:Y209"/>
    <mergeCell ref="F208:H208"/>
    <mergeCell ref="I208:K208"/>
    <mergeCell ref="L208:N208"/>
    <mergeCell ref="F209:H209"/>
    <mergeCell ref="I209:K209"/>
    <mergeCell ref="L209:N209"/>
    <mergeCell ref="O209:Q209"/>
    <mergeCell ref="B204:B206"/>
    <mergeCell ref="C204:E206"/>
    <mergeCell ref="F204:H204"/>
    <mergeCell ref="I204:K204"/>
    <mergeCell ref="L204:N204"/>
    <mergeCell ref="S204:V206"/>
    <mergeCell ref="W204:Y206"/>
    <mergeCell ref="F205:H205"/>
    <mergeCell ref="I205:K205"/>
    <mergeCell ref="L205:N205"/>
    <mergeCell ref="F206:H206"/>
    <mergeCell ref="I206:K206"/>
    <mergeCell ref="L206:N206"/>
    <mergeCell ref="O206:Q206"/>
    <mergeCell ref="O207:R207"/>
    <mergeCell ref="O204:R204"/>
    <mergeCell ref="O205:R205"/>
    <mergeCell ref="B201:B203"/>
    <mergeCell ref="C201:E203"/>
    <mergeCell ref="F201:H201"/>
    <mergeCell ref="I201:K201"/>
    <mergeCell ref="L201:N201"/>
    <mergeCell ref="S201:V203"/>
    <mergeCell ref="W201:Y203"/>
    <mergeCell ref="F202:H202"/>
    <mergeCell ref="I202:K202"/>
    <mergeCell ref="L202:N202"/>
    <mergeCell ref="F203:H203"/>
    <mergeCell ref="I203:K203"/>
    <mergeCell ref="L203:N203"/>
    <mergeCell ref="O203:Q203"/>
    <mergeCell ref="B198:B200"/>
    <mergeCell ref="C198:E200"/>
    <mergeCell ref="F198:H198"/>
    <mergeCell ref="I198:K198"/>
    <mergeCell ref="L198:N198"/>
    <mergeCell ref="S198:V200"/>
    <mergeCell ref="W198:Y200"/>
    <mergeCell ref="F199:H199"/>
    <mergeCell ref="I199:K199"/>
    <mergeCell ref="L199:N199"/>
    <mergeCell ref="F200:H200"/>
    <mergeCell ref="I200:K200"/>
    <mergeCell ref="L200:N200"/>
    <mergeCell ref="O200:Q200"/>
    <mergeCell ref="O201:R201"/>
    <mergeCell ref="O202:R202"/>
    <mergeCell ref="O198:R198"/>
    <mergeCell ref="O199:R199"/>
    <mergeCell ref="B195:B197"/>
    <mergeCell ref="C195:E197"/>
    <mergeCell ref="F195:H195"/>
    <mergeCell ref="I195:K195"/>
    <mergeCell ref="L195:N195"/>
    <mergeCell ref="S195:V197"/>
    <mergeCell ref="W195:Y197"/>
    <mergeCell ref="F196:H196"/>
    <mergeCell ref="I196:K196"/>
    <mergeCell ref="L196:N196"/>
    <mergeCell ref="F197:H197"/>
    <mergeCell ref="I197:K197"/>
    <mergeCell ref="L197:N197"/>
    <mergeCell ref="O197:Q197"/>
    <mergeCell ref="B192:B194"/>
    <mergeCell ref="C192:E194"/>
    <mergeCell ref="F192:H192"/>
    <mergeCell ref="I192:K192"/>
    <mergeCell ref="L192:N192"/>
    <mergeCell ref="S192:V194"/>
    <mergeCell ref="W192:Y194"/>
    <mergeCell ref="F193:H193"/>
    <mergeCell ref="I193:K193"/>
    <mergeCell ref="L193:N193"/>
    <mergeCell ref="F194:H194"/>
    <mergeCell ref="I194:K194"/>
    <mergeCell ref="L194:N194"/>
    <mergeCell ref="O194:Q194"/>
    <mergeCell ref="O195:R195"/>
    <mergeCell ref="O196:R196"/>
    <mergeCell ref="O192:R192"/>
    <mergeCell ref="O193:R193"/>
    <mergeCell ref="B189:B191"/>
    <mergeCell ref="C189:E191"/>
    <mergeCell ref="F189:H189"/>
    <mergeCell ref="I189:K189"/>
    <mergeCell ref="L189:N189"/>
    <mergeCell ref="S189:V191"/>
    <mergeCell ref="W189:Y191"/>
    <mergeCell ref="F190:H190"/>
    <mergeCell ref="I190:K190"/>
    <mergeCell ref="L190:N190"/>
    <mergeCell ref="F191:H191"/>
    <mergeCell ref="I191:K191"/>
    <mergeCell ref="L191:N191"/>
    <mergeCell ref="O191:Q191"/>
    <mergeCell ref="B186:B188"/>
    <mergeCell ref="C186:E188"/>
    <mergeCell ref="F186:H186"/>
    <mergeCell ref="I186:K186"/>
    <mergeCell ref="L186:N186"/>
    <mergeCell ref="S186:V188"/>
    <mergeCell ref="W186:Y188"/>
    <mergeCell ref="F187:H187"/>
    <mergeCell ref="I187:K187"/>
    <mergeCell ref="L187:N187"/>
    <mergeCell ref="F188:H188"/>
    <mergeCell ref="I188:K188"/>
    <mergeCell ref="L188:N188"/>
    <mergeCell ref="O188:Q188"/>
    <mergeCell ref="O186:R186"/>
    <mergeCell ref="O187:R187"/>
    <mergeCell ref="O189:R189"/>
    <mergeCell ref="O190:R190"/>
    <mergeCell ref="B183:B185"/>
    <mergeCell ref="C183:E185"/>
    <mergeCell ref="F183:H183"/>
    <mergeCell ref="I183:K183"/>
    <mergeCell ref="L183:N183"/>
    <mergeCell ref="S183:V185"/>
    <mergeCell ref="W183:Y185"/>
    <mergeCell ref="F184:H184"/>
    <mergeCell ref="I184:K184"/>
    <mergeCell ref="L184:N184"/>
    <mergeCell ref="F185:H185"/>
    <mergeCell ref="I185:K185"/>
    <mergeCell ref="L185:N185"/>
    <mergeCell ref="O185:Q185"/>
    <mergeCell ref="B180:B182"/>
    <mergeCell ref="C180:E182"/>
    <mergeCell ref="F180:H180"/>
    <mergeCell ref="I180:K180"/>
    <mergeCell ref="L180:N180"/>
    <mergeCell ref="S180:V182"/>
    <mergeCell ref="W180:Y182"/>
    <mergeCell ref="F181:H181"/>
    <mergeCell ref="I181:K181"/>
    <mergeCell ref="L181:N181"/>
    <mergeCell ref="F182:H182"/>
    <mergeCell ref="I182:K182"/>
    <mergeCell ref="L182:N182"/>
    <mergeCell ref="O182:Q182"/>
    <mergeCell ref="O180:R180"/>
    <mergeCell ref="O181:R181"/>
    <mergeCell ref="O183:R183"/>
    <mergeCell ref="O184:R184"/>
    <mergeCell ref="B177:B179"/>
    <mergeCell ref="C177:E179"/>
    <mergeCell ref="F177:H177"/>
    <mergeCell ref="I177:K177"/>
    <mergeCell ref="L177:N177"/>
    <mergeCell ref="S177:V179"/>
    <mergeCell ref="W177:Y179"/>
    <mergeCell ref="F178:H178"/>
    <mergeCell ref="I178:K178"/>
    <mergeCell ref="L178:N178"/>
    <mergeCell ref="F179:H179"/>
    <mergeCell ref="I179:K179"/>
    <mergeCell ref="L179:N179"/>
    <mergeCell ref="O179:Q179"/>
    <mergeCell ref="B174:B176"/>
    <mergeCell ref="C174:E176"/>
    <mergeCell ref="F174:H174"/>
    <mergeCell ref="I174:K174"/>
    <mergeCell ref="L174:N174"/>
    <mergeCell ref="S174:V176"/>
    <mergeCell ref="W174:Y176"/>
    <mergeCell ref="F175:H175"/>
    <mergeCell ref="I175:K175"/>
    <mergeCell ref="L175:N175"/>
    <mergeCell ref="F176:H176"/>
    <mergeCell ref="I176:K176"/>
    <mergeCell ref="L176:N176"/>
    <mergeCell ref="O176:Q176"/>
    <mergeCell ref="O174:R174"/>
    <mergeCell ref="O175:R175"/>
    <mergeCell ref="O177:R177"/>
    <mergeCell ref="O178:R178"/>
    <mergeCell ref="B171:B173"/>
    <mergeCell ref="C171:E173"/>
    <mergeCell ref="F171:H171"/>
    <mergeCell ref="I171:K171"/>
    <mergeCell ref="L171:N171"/>
    <mergeCell ref="S171:V173"/>
    <mergeCell ref="W171:Y173"/>
    <mergeCell ref="F172:H172"/>
    <mergeCell ref="I172:K172"/>
    <mergeCell ref="L172:N172"/>
    <mergeCell ref="F173:H173"/>
    <mergeCell ref="I173:K173"/>
    <mergeCell ref="L173:N173"/>
    <mergeCell ref="O173:Q173"/>
    <mergeCell ref="B168:B170"/>
    <mergeCell ref="C168:E170"/>
    <mergeCell ref="F168:H168"/>
    <mergeCell ref="I168:K168"/>
    <mergeCell ref="L168:N168"/>
    <mergeCell ref="S168:V170"/>
    <mergeCell ref="W168:Y170"/>
    <mergeCell ref="F169:H169"/>
    <mergeCell ref="I169:K169"/>
    <mergeCell ref="L169:N169"/>
    <mergeCell ref="F170:H170"/>
    <mergeCell ref="I170:K170"/>
    <mergeCell ref="L170:N170"/>
    <mergeCell ref="O170:Q170"/>
    <mergeCell ref="O168:R168"/>
    <mergeCell ref="O169:R169"/>
    <mergeCell ref="O171:R171"/>
    <mergeCell ref="O172:R172"/>
    <mergeCell ref="B165:B167"/>
    <mergeCell ref="C165:E167"/>
    <mergeCell ref="F165:H165"/>
    <mergeCell ref="I165:K165"/>
    <mergeCell ref="L165:N165"/>
    <mergeCell ref="S165:V167"/>
    <mergeCell ref="W165:Y167"/>
    <mergeCell ref="F166:H166"/>
    <mergeCell ref="I166:K166"/>
    <mergeCell ref="L166:N166"/>
    <mergeCell ref="F167:H167"/>
    <mergeCell ref="I167:K167"/>
    <mergeCell ref="L167:N167"/>
    <mergeCell ref="O167:Q167"/>
    <mergeCell ref="B162:B164"/>
    <mergeCell ref="C162:E164"/>
    <mergeCell ref="F162:H162"/>
    <mergeCell ref="I162:K162"/>
    <mergeCell ref="L162:N162"/>
    <mergeCell ref="S162:V164"/>
    <mergeCell ref="W162:Y164"/>
    <mergeCell ref="F163:H163"/>
    <mergeCell ref="I163:K163"/>
    <mergeCell ref="L163:N163"/>
    <mergeCell ref="F164:H164"/>
    <mergeCell ref="I164:K164"/>
    <mergeCell ref="L164:N164"/>
    <mergeCell ref="O164:Q164"/>
    <mergeCell ref="O163:R163"/>
    <mergeCell ref="O165:R165"/>
    <mergeCell ref="O166:R166"/>
    <mergeCell ref="B2:Y2"/>
    <mergeCell ref="I3:Y3"/>
    <mergeCell ref="I4:Y4"/>
    <mergeCell ref="I5:Y5"/>
    <mergeCell ref="I6:Y6"/>
    <mergeCell ref="I7:Y7"/>
    <mergeCell ref="F7:H7"/>
    <mergeCell ref="B3:E8"/>
    <mergeCell ref="L8:S8"/>
    <mergeCell ref="J8:K8"/>
    <mergeCell ref="F8:I8"/>
    <mergeCell ref="F3:H3"/>
    <mergeCell ref="F4:H4"/>
    <mergeCell ref="F5:H5"/>
    <mergeCell ref="C12:E14"/>
    <mergeCell ref="I14:K14"/>
    <mergeCell ref="S9:V11"/>
    <mergeCell ref="S12:V14"/>
    <mergeCell ref="L9:N9"/>
    <mergeCell ref="L14:N14"/>
    <mergeCell ref="I9:K9"/>
    <mergeCell ref="I10:K10"/>
    <mergeCell ref="I11:K11"/>
    <mergeCell ref="C9:E11"/>
    <mergeCell ref="I12:K12"/>
    <mergeCell ref="I13:K13"/>
    <mergeCell ref="L10:N10"/>
    <mergeCell ref="L11:N11"/>
    <mergeCell ref="L12:N12"/>
    <mergeCell ref="L13:N13"/>
    <mergeCell ref="T8:V8"/>
    <mergeCell ref="F159:H159"/>
    <mergeCell ref="S156:V158"/>
    <mergeCell ref="I157:K157"/>
    <mergeCell ref="L157:N157"/>
    <mergeCell ref="I158:K158"/>
    <mergeCell ref="L158:N158"/>
    <mergeCell ref="O158:Q158"/>
    <mergeCell ref="I156:K156"/>
    <mergeCell ref="L156:N156"/>
    <mergeCell ref="L155:N155"/>
    <mergeCell ref="O155:Q155"/>
    <mergeCell ref="L153:N153"/>
    <mergeCell ref="L154:N154"/>
    <mergeCell ref="I155:K155"/>
    <mergeCell ref="F6:H6"/>
    <mergeCell ref="F9:H9"/>
    <mergeCell ref="F10:H10"/>
    <mergeCell ref="F11:H11"/>
    <mergeCell ref="F12:H12"/>
    <mergeCell ref="F13:H13"/>
    <mergeCell ref="F14:H14"/>
    <mergeCell ref="F153:H153"/>
    <mergeCell ref="F154:H154"/>
    <mergeCell ref="F155:H155"/>
    <mergeCell ref="S147:V149"/>
    <mergeCell ref="I148:K148"/>
    <mergeCell ref="L148:N148"/>
    <mergeCell ref="I149:K149"/>
    <mergeCell ref="F151:H151"/>
    <mergeCell ref="F152:H152"/>
    <mergeCell ref="L143:N143"/>
    <mergeCell ref="O143:Q143"/>
    <mergeCell ref="F160:H160"/>
    <mergeCell ref="W123:Y125"/>
    <mergeCell ref="W126:Y128"/>
    <mergeCell ref="W129:Y131"/>
    <mergeCell ref="W132:Y134"/>
    <mergeCell ref="B21:B23"/>
    <mergeCell ref="B24:B26"/>
    <mergeCell ref="B27:B29"/>
    <mergeCell ref="B30:B32"/>
    <mergeCell ref="S159:V161"/>
    <mergeCell ref="I160:K160"/>
    <mergeCell ref="L160:N160"/>
    <mergeCell ref="I161:K161"/>
    <mergeCell ref="F161:H161"/>
    <mergeCell ref="B153:B155"/>
    <mergeCell ref="B156:B158"/>
    <mergeCell ref="B159:B161"/>
    <mergeCell ref="C159:E161"/>
    <mergeCell ref="I159:K159"/>
    <mergeCell ref="C156:E158"/>
    <mergeCell ref="C153:E155"/>
    <mergeCell ref="I153:K153"/>
    <mergeCell ref="L161:N161"/>
    <mergeCell ref="O161:Q161"/>
    <mergeCell ref="W36:Y38"/>
    <mergeCell ref="W39:Y41"/>
    <mergeCell ref="L159:N159"/>
    <mergeCell ref="S153:V155"/>
    <mergeCell ref="I154:K154"/>
    <mergeCell ref="F156:H156"/>
    <mergeCell ref="F157:H157"/>
    <mergeCell ref="F158:H158"/>
    <mergeCell ref="W156:Y158"/>
    <mergeCell ref="W159:Y161"/>
    <mergeCell ref="W48:Y50"/>
    <mergeCell ref="W51:Y53"/>
    <mergeCell ref="W54:Y56"/>
    <mergeCell ref="W57:Y59"/>
    <mergeCell ref="W60:Y62"/>
    <mergeCell ref="W63:Y65"/>
    <mergeCell ref="W66:Y68"/>
    <mergeCell ref="W69:Y71"/>
    <mergeCell ref="W72:Y74"/>
    <mergeCell ref="W75:Y77"/>
    <mergeCell ref="W78:Y80"/>
    <mergeCell ref="W135:Y137"/>
    <mergeCell ref="W138:Y140"/>
    <mergeCell ref="W141:Y143"/>
    <mergeCell ref="W144:Y146"/>
    <mergeCell ref="W147:Y149"/>
    <mergeCell ref="W150:Y152"/>
    <mergeCell ref="W153:Y155"/>
    <mergeCell ref="W81:Y83"/>
    <mergeCell ref="W84:Y86"/>
    <mergeCell ref="W87:Y89"/>
    <mergeCell ref="W90:Y92"/>
    <mergeCell ref="W93:Y95"/>
    <mergeCell ref="W96:Y98"/>
    <mergeCell ref="W99:Y101"/>
    <mergeCell ref="W102:Y104"/>
    <mergeCell ref="W105:Y107"/>
    <mergeCell ref="W108:Y110"/>
    <mergeCell ref="W111:Y113"/>
    <mergeCell ref="W114:Y116"/>
    <mergeCell ref="W117:Y119"/>
    <mergeCell ref="W120:Y122"/>
    <mergeCell ref="W15:Y17"/>
    <mergeCell ref="W12:Y14"/>
    <mergeCell ref="W9:Y11"/>
    <mergeCell ref="B9:B11"/>
    <mergeCell ref="B12:B14"/>
    <mergeCell ref="B15:B17"/>
    <mergeCell ref="B18:B20"/>
    <mergeCell ref="W18:Y20"/>
    <mergeCell ref="F15:H15"/>
    <mergeCell ref="F16:H16"/>
    <mergeCell ref="F17:H17"/>
    <mergeCell ref="F18:H18"/>
    <mergeCell ref="F19:H19"/>
    <mergeCell ref="F20:H20"/>
    <mergeCell ref="C18:E20"/>
    <mergeCell ref="I15:K15"/>
    <mergeCell ref="C15:E17"/>
    <mergeCell ref="O14:Q14"/>
    <mergeCell ref="I17:K17"/>
    <mergeCell ref="I16:K16"/>
    <mergeCell ref="L15:N15"/>
    <mergeCell ref="S18:V20"/>
    <mergeCell ref="I19:K19"/>
    <mergeCell ref="C117:E119"/>
    <mergeCell ref="I117:K117"/>
    <mergeCell ref="L117:N117"/>
    <mergeCell ref="W42:Y44"/>
    <mergeCell ref="W45:Y47"/>
    <mergeCell ref="C114:E116"/>
    <mergeCell ref="I114:K114"/>
    <mergeCell ref="C150:E152"/>
    <mergeCell ref="I150:K150"/>
    <mergeCell ref="L150:N150"/>
    <mergeCell ref="C147:E149"/>
    <mergeCell ref="I147:K147"/>
    <mergeCell ref="L147:N147"/>
    <mergeCell ref="L149:N149"/>
    <mergeCell ref="O149:Q149"/>
    <mergeCell ref="S150:V152"/>
    <mergeCell ref="O152:Q152"/>
    <mergeCell ref="I151:K151"/>
    <mergeCell ref="L151:N151"/>
    <mergeCell ref="I152:K152"/>
    <mergeCell ref="L152:N152"/>
    <mergeCell ref="B141:B143"/>
    <mergeCell ref="B144:B146"/>
    <mergeCell ref="F141:H141"/>
    <mergeCell ref="F142:H142"/>
    <mergeCell ref="F143:H143"/>
    <mergeCell ref="F144:H144"/>
    <mergeCell ref="F145:H145"/>
    <mergeCell ref="F146:H146"/>
    <mergeCell ref="S141:V143"/>
    <mergeCell ref="I142:K142"/>
    <mergeCell ref="L142:N142"/>
    <mergeCell ref="I143:K143"/>
    <mergeCell ref="B147:B149"/>
    <mergeCell ref="B150:B152"/>
    <mergeCell ref="F147:H147"/>
    <mergeCell ref="F148:H148"/>
    <mergeCell ref="F149:H149"/>
    <mergeCell ref="F150:H150"/>
    <mergeCell ref="C138:E140"/>
    <mergeCell ref="I138:K138"/>
    <mergeCell ref="L138:N138"/>
    <mergeCell ref="C135:E137"/>
    <mergeCell ref="I135:K135"/>
    <mergeCell ref="L135:N135"/>
    <mergeCell ref="S144:V146"/>
    <mergeCell ref="I145:K145"/>
    <mergeCell ref="L145:N145"/>
    <mergeCell ref="I146:K146"/>
    <mergeCell ref="L146:N146"/>
    <mergeCell ref="O146:Q146"/>
    <mergeCell ref="C144:E146"/>
    <mergeCell ref="I144:K144"/>
    <mergeCell ref="L144:N144"/>
    <mergeCell ref="C141:E143"/>
    <mergeCell ref="I141:K141"/>
    <mergeCell ref="L141:N141"/>
    <mergeCell ref="S129:V131"/>
    <mergeCell ref="I130:K130"/>
    <mergeCell ref="L130:N130"/>
    <mergeCell ref="I131:K131"/>
    <mergeCell ref="B135:B137"/>
    <mergeCell ref="B138:B140"/>
    <mergeCell ref="F135:H135"/>
    <mergeCell ref="F136:H136"/>
    <mergeCell ref="F137:H137"/>
    <mergeCell ref="F138:H138"/>
    <mergeCell ref="F139:H139"/>
    <mergeCell ref="F140:H140"/>
    <mergeCell ref="S135:V137"/>
    <mergeCell ref="I136:K136"/>
    <mergeCell ref="L136:N136"/>
    <mergeCell ref="I137:K137"/>
    <mergeCell ref="S132:V134"/>
    <mergeCell ref="I133:K133"/>
    <mergeCell ref="L133:N133"/>
    <mergeCell ref="I134:K134"/>
    <mergeCell ref="L134:N134"/>
    <mergeCell ref="O134:Q134"/>
    <mergeCell ref="L137:N137"/>
    <mergeCell ref="O137:Q137"/>
    <mergeCell ref="C132:E134"/>
    <mergeCell ref="I132:K132"/>
    <mergeCell ref="L132:N132"/>
    <mergeCell ref="S138:V140"/>
    <mergeCell ref="I139:K139"/>
    <mergeCell ref="L139:N139"/>
    <mergeCell ref="I140:K140"/>
    <mergeCell ref="L140:N140"/>
    <mergeCell ref="L131:N131"/>
    <mergeCell ref="O131:Q131"/>
    <mergeCell ref="C126:E128"/>
    <mergeCell ref="I126:K126"/>
    <mergeCell ref="L126:N126"/>
    <mergeCell ref="C123:E125"/>
    <mergeCell ref="I123:K123"/>
    <mergeCell ref="L123:N123"/>
    <mergeCell ref="C129:E131"/>
    <mergeCell ref="I129:K129"/>
    <mergeCell ref="L129:N129"/>
    <mergeCell ref="B129:B131"/>
    <mergeCell ref="B132:B134"/>
    <mergeCell ref="F129:H129"/>
    <mergeCell ref="F130:H130"/>
    <mergeCell ref="F131:H131"/>
    <mergeCell ref="F132:H132"/>
    <mergeCell ref="F133:H133"/>
    <mergeCell ref="F134:H134"/>
    <mergeCell ref="L114:N114"/>
    <mergeCell ref="B123:B125"/>
    <mergeCell ref="B126:B128"/>
    <mergeCell ref="F123:H123"/>
    <mergeCell ref="F124:H124"/>
    <mergeCell ref="F125:H125"/>
    <mergeCell ref="F126:H126"/>
    <mergeCell ref="F127:H127"/>
    <mergeCell ref="F128:H128"/>
    <mergeCell ref="S123:V125"/>
    <mergeCell ref="I124:K124"/>
    <mergeCell ref="L124:N124"/>
    <mergeCell ref="I125:K125"/>
    <mergeCell ref="S120:V122"/>
    <mergeCell ref="I121:K121"/>
    <mergeCell ref="L121:N121"/>
    <mergeCell ref="I122:K122"/>
    <mergeCell ref="L122:N122"/>
    <mergeCell ref="O122:Q122"/>
    <mergeCell ref="L125:N125"/>
    <mergeCell ref="O125:Q125"/>
    <mergeCell ref="C120:E122"/>
    <mergeCell ref="I120:K120"/>
    <mergeCell ref="L120:N120"/>
    <mergeCell ref="S126:V128"/>
    <mergeCell ref="I127:K127"/>
    <mergeCell ref="L127:N127"/>
    <mergeCell ref="I128:K128"/>
    <mergeCell ref="L128:N128"/>
    <mergeCell ref="O128:Q128"/>
    <mergeCell ref="O114:R114"/>
    <mergeCell ref="O115:R115"/>
    <mergeCell ref="B111:B113"/>
    <mergeCell ref="B114:B116"/>
    <mergeCell ref="F111:H111"/>
    <mergeCell ref="F112:H112"/>
    <mergeCell ref="F113:H113"/>
    <mergeCell ref="F114:H114"/>
    <mergeCell ref="F115:H115"/>
    <mergeCell ref="F116:H116"/>
    <mergeCell ref="S111:V113"/>
    <mergeCell ref="I112:K112"/>
    <mergeCell ref="L112:N112"/>
    <mergeCell ref="I113:K113"/>
    <mergeCell ref="B117:B119"/>
    <mergeCell ref="B120:B122"/>
    <mergeCell ref="F117:H117"/>
    <mergeCell ref="F118:H118"/>
    <mergeCell ref="F119:H119"/>
    <mergeCell ref="F120:H120"/>
    <mergeCell ref="F121:H121"/>
    <mergeCell ref="F122:H122"/>
    <mergeCell ref="S117:V119"/>
    <mergeCell ref="I118:K118"/>
    <mergeCell ref="L118:N118"/>
    <mergeCell ref="I119:K119"/>
    <mergeCell ref="S114:V116"/>
    <mergeCell ref="I115:K115"/>
    <mergeCell ref="L115:N115"/>
    <mergeCell ref="I116:K116"/>
    <mergeCell ref="L116:N116"/>
    <mergeCell ref="O116:Q116"/>
    <mergeCell ref="L119:N119"/>
    <mergeCell ref="O119:Q119"/>
    <mergeCell ref="C102:E104"/>
    <mergeCell ref="I102:K102"/>
    <mergeCell ref="L102:N102"/>
    <mergeCell ref="S108:V110"/>
    <mergeCell ref="I109:K109"/>
    <mergeCell ref="L109:N109"/>
    <mergeCell ref="I110:K110"/>
    <mergeCell ref="L110:N110"/>
    <mergeCell ref="O110:Q110"/>
    <mergeCell ref="L113:N113"/>
    <mergeCell ref="O113:Q113"/>
    <mergeCell ref="C108:E110"/>
    <mergeCell ref="I108:K108"/>
    <mergeCell ref="L108:N108"/>
    <mergeCell ref="C105:E107"/>
    <mergeCell ref="I105:K105"/>
    <mergeCell ref="L105:N105"/>
    <mergeCell ref="C111:E113"/>
    <mergeCell ref="I111:K111"/>
    <mergeCell ref="L111:N111"/>
    <mergeCell ref="O102:R102"/>
    <mergeCell ref="O103:R103"/>
    <mergeCell ref="O108:R108"/>
    <mergeCell ref="O109:R109"/>
    <mergeCell ref="O105:R105"/>
    <mergeCell ref="O106:R106"/>
    <mergeCell ref="O111:R111"/>
    <mergeCell ref="O112:R112"/>
    <mergeCell ref="B99:B101"/>
    <mergeCell ref="B102:B104"/>
    <mergeCell ref="F99:H99"/>
    <mergeCell ref="F100:H100"/>
    <mergeCell ref="F101:H101"/>
    <mergeCell ref="F102:H102"/>
    <mergeCell ref="F103:H103"/>
    <mergeCell ref="F104:H104"/>
    <mergeCell ref="S99:V101"/>
    <mergeCell ref="I100:K100"/>
    <mergeCell ref="L100:N100"/>
    <mergeCell ref="I101:K101"/>
    <mergeCell ref="B105:B107"/>
    <mergeCell ref="B108:B110"/>
    <mergeCell ref="F105:H105"/>
    <mergeCell ref="F106:H106"/>
    <mergeCell ref="F107:H107"/>
    <mergeCell ref="F108:H108"/>
    <mergeCell ref="F109:H109"/>
    <mergeCell ref="F110:H110"/>
    <mergeCell ref="S105:V107"/>
    <mergeCell ref="I106:K106"/>
    <mergeCell ref="L106:N106"/>
    <mergeCell ref="I107:K107"/>
    <mergeCell ref="S102:V104"/>
    <mergeCell ref="I103:K103"/>
    <mergeCell ref="L103:N103"/>
    <mergeCell ref="I104:K104"/>
    <mergeCell ref="L104:N104"/>
    <mergeCell ref="O104:Q104"/>
    <mergeCell ref="L107:N107"/>
    <mergeCell ref="O107:Q107"/>
    <mergeCell ref="C90:E92"/>
    <mergeCell ref="I90:K90"/>
    <mergeCell ref="L90:N90"/>
    <mergeCell ref="S96:V98"/>
    <mergeCell ref="I97:K97"/>
    <mergeCell ref="L97:N97"/>
    <mergeCell ref="I98:K98"/>
    <mergeCell ref="L98:N98"/>
    <mergeCell ref="O98:Q98"/>
    <mergeCell ref="L101:N101"/>
    <mergeCell ref="O101:Q101"/>
    <mergeCell ref="C96:E98"/>
    <mergeCell ref="I96:K96"/>
    <mergeCell ref="L96:N96"/>
    <mergeCell ref="C93:E95"/>
    <mergeCell ref="I93:K93"/>
    <mergeCell ref="L93:N93"/>
    <mergeCell ref="C99:E101"/>
    <mergeCell ref="I99:K99"/>
    <mergeCell ref="L99:N99"/>
    <mergeCell ref="O90:R90"/>
    <mergeCell ref="O91:R91"/>
    <mergeCell ref="O96:R96"/>
    <mergeCell ref="O97:R97"/>
    <mergeCell ref="O93:R93"/>
    <mergeCell ref="O94:R94"/>
    <mergeCell ref="O99:R99"/>
    <mergeCell ref="O100:R100"/>
    <mergeCell ref="B87:B89"/>
    <mergeCell ref="B90:B92"/>
    <mergeCell ref="F87:H87"/>
    <mergeCell ref="F88:H88"/>
    <mergeCell ref="F89:H89"/>
    <mergeCell ref="F90:H90"/>
    <mergeCell ref="F91:H91"/>
    <mergeCell ref="F92:H92"/>
    <mergeCell ref="S87:V89"/>
    <mergeCell ref="I88:K88"/>
    <mergeCell ref="L88:N88"/>
    <mergeCell ref="I89:K89"/>
    <mergeCell ref="B93:B95"/>
    <mergeCell ref="B96:B98"/>
    <mergeCell ref="F93:H93"/>
    <mergeCell ref="F94:H94"/>
    <mergeCell ref="F95:H95"/>
    <mergeCell ref="F96:H96"/>
    <mergeCell ref="F97:H97"/>
    <mergeCell ref="F98:H98"/>
    <mergeCell ref="S93:V95"/>
    <mergeCell ref="I94:K94"/>
    <mergeCell ref="L94:N94"/>
    <mergeCell ref="I95:K95"/>
    <mergeCell ref="S90:V92"/>
    <mergeCell ref="I91:K91"/>
    <mergeCell ref="L91:N91"/>
    <mergeCell ref="I92:K92"/>
    <mergeCell ref="L92:N92"/>
    <mergeCell ref="O92:Q92"/>
    <mergeCell ref="L95:N95"/>
    <mergeCell ref="O95:Q95"/>
    <mergeCell ref="C78:E80"/>
    <mergeCell ref="I78:K78"/>
    <mergeCell ref="L78:N78"/>
    <mergeCell ref="S84:V86"/>
    <mergeCell ref="I85:K85"/>
    <mergeCell ref="L85:N85"/>
    <mergeCell ref="I86:K86"/>
    <mergeCell ref="L86:N86"/>
    <mergeCell ref="O86:Q86"/>
    <mergeCell ref="L89:N89"/>
    <mergeCell ref="O89:Q89"/>
    <mergeCell ref="C84:E86"/>
    <mergeCell ref="I84:K84"/>
    <mergeCell ref="L84:N84"/>
    <mergeCell ref="C81:E83"/>
    <mergeCell ref="I81:K81"/>
    <mergeCell ref="L81:N81"/>
    <mergeCell ref="C87:E89"/>
    <mergeCell ref="I87:K87"/>
    <mergeCell ref="L87:N87"/>
    <mergeCell ref="O78:R78"/>
    <mergeCell ref="O79:R79"/>
    <mergeCell ref="O84:R84"/>
    <mergeCell ref="O85:R85"/>
    <mergeCell ref="O81:R81"/>
    <mergeCell ref="O82:R82"/>
    <mergeCell ref="O87:R87"/>
    <mergeCell ref="O88:R88"/>
    <mergeCell ref="B75:B77"/>
    <mergeCell ref="B78:B80"/>
    <mergeCell ref="F75:H75"/>
    <mergeCell ref="F76:H76"/>
    <mergeCell ref="F77:H77"/>
    <mergeCell ref="F78:H78"/>
    <mergeCell ref="F79:H79"/>
    <mergeCell ref="F80:H80"/>
    <mergeCell ref="S75:V77"/>
    <mergeCell ref="I76:K76"/>
    <mergeCell ref="L76:N76"/>
    <mergeCell ref="I77:K77"/>
    <mergeCell ref="B81:B83"/>
    <mergeCell ref="B84:B86"/>
    <mergeCell ref="F81:H81"/>
    <mergeCell ref="F82:H82"/>
    <mergeCell ref="F83:H83"/>
    <mergeCell ref="F84:H84"/>
    <mergeCell ref="F85:H85"/>
    <mergeCell ref="F86:H86"/>
    <mergeCell ref="S81:V83"/>
    <mergeCell ref="I82:K82"/>
    <mergeCell ref="L82:N82"/>
    <mergeCell ref="I83:K83"/>
    <mergeCell ref="S78:V80"/>
    <mergeCell ref="I79:K79"/>
    <mergeCell ref="L79:N79"/>
    <mergeCell ref="I80:K80"/>
    <mergeCell ref="L80:N80"/>
    <mergeCell ref="O80:Q80"/>
    <mergeCell ref="L83:N83"/>
    <mergeCell ref="O83:Q83"/>
    <mergeCell ref="C66:E68"/>
    <mergeCell ref="I66:K66"/>
    <mergeCell ref="L66:N66"/>
    <mergeCell ref="S72:V74"/>
    <mergeCell ref="I73:K73"/>
    <mergeCell ref="L73:N73"/>
    <mergeCell ref="I74:K74"/>
    <mergeCell ref="L74:N74"/>
    <mergeCell ref="O74:Q74"/>
    <mergeCell ref="L77:N77"/>
    <mergeCell ref="O77:Q77"/>
    <mergeCell ref="C72:E74"/>
    <mergeCell ref="I72:K72"/>
    <mergeCell ref="L72:N72"/>
    <mergeCell ref="C69:E71"/>
    <mergeCell ref="I69:K69"/>
    <mergeCell ref="L69:N69"/>
    <mergeCell ref="C75:E77"/>
    <mergeCell ref="I75:K75"/>
    <mergeCell ref="L75:N75"/>
    <mergeCell ref="O66:R66"/>
    <mergeCell ref="O67:R67"/>
    <mergeCell ref="O72:R72"/>
    <mergeCell ref="O73:R73"/>
    <mergeCell ref="O69:R69"/>
    <mergeCell ref="O70:R70"/>
    <mergeCell ref="O75:R75"/>
    <mergeCell ref="O76:R76"/>
    <mergeCell ref="B63:B65"/>
    <mergeCell ref="B66:B68"/>
    <mergeCell ref="F63:H63"/>
    <mergeCell ref="F64:H64"/>
    <mergeCell ref="F65:H65"/>
    <mergeCell ref="F66:H66"/>
    <mergeCell ref="F67:H67"/>
    <mergeCell ref="F68:H68"/>
    <mergeCell ref="S63:V65"/>
    <mergeCell ref="I64:K64"/>
    <mergeCell ref="L64:N64"/>
    <mergeCell ref="I65:K65"/>
    <mergeCell ref="B69:B71"/>
    <mergeCell ref="B72:B74"/>
    <mergeCell ref="F69:H69"/>
    <mergeCell ref="F70:H70"/>
    <mergeCell ref="F71:H71"/>
    <mergeCell ref="F72:H72"/>
    <mergeCell ref="F73:H73"/>
    <mergeCell ref="F74:H74"/>
    <mergeCell ref="S69:V71"/>
    <mergeCell ref="I70:K70"/>
    <mergeCell ref="L70:N70"/>
    <mergeCell ref="I71:K71"/>
    <mergeCell ref="S66:V68"/>
    <mergeCell ref="I67:K67"/>
    <mergeCell ref="L67:N67"/>
    <mergeCell ref="I68:K68"/>
    <mergeCell ref="L68:N68"/>
    <mergeCell ref="O68:Q68"/>
    <mergeCell ref="L71:N71"/>
    <mergeCell ref="O71:Q71"/>
    <mergeCell ref="C54:E56"/>
    <mergeCell ref="I54:K54"/>
    <mergeCell ref="L54:N54"/>
    <mergeCell ref="S60:V62"/>
    <mergeCell ref="I61:K61"/>
    <mergeCell ref="L61:N61"/>
    <mergeCell ref="I62:K62"/>
    <mergeCell ref="L62:N62"/>
    <mergeCell ref="O62:Q62"/>
    <mergeCell ref="L65:N65"/>
    <mergeCell ref="O65:Q65"/>
    <mergeCell ref="C60:E62"/>
    <mergeCell ref="I60:K60"/>
    <mergeCell ref="L60:N60"/>
    <mergeCell ref="C57:E59"/>
    <mergeCell ref="I57:K57"/>
    <mergeCell ref="L57:N57"/>
    <mergeCell ref="C63:E65"/>
    <mergeCell ref="I63:K63"/>
    <mergeCell ref="L63:N63"/>
    <mergeCell ref="O54:R54"/>
    <mergeCell ref="O55:R55"/>
    <mergeCell ref="O60:R60"/>
    <mergeCell ref="O61:R61"/>
    <mergeCell ref="O57:R57"/>
    <mergeCell ref="O58:R58"/>
    <mergeCell ref="O63:R63"/>
    <mergeCell ref="O64:R64"/>
    <mergeCell ref="B51:B53"/>
    <mergeCell ref="B54:B56"/>
    <mergeCell ref="F51:H51"/>
    <mergeCell ref="F52:H52"/>
    <mergeCell ref="F53:H53"/>
    <mergeCell ref="F54:H54"/>
    <mergeCell ref="F55:H55"/>
    <mergeCell ref="F56:H56"/>
    <mergeCell ref="S51:V53"/>
    <mergeCell ref="I52:K52"/>
    <mergeCell ref="L52:N52"/>
    <mergeCell ref="I53:K53"/>
    <mergeCell ref="B57:B59"/>
    <mergeCell ref="B60:B62"/>
    <mergeCell ref="F57:H57"/>
    <mergeCell ref="F58:H58"/>
    <mergeCell ref="F59:H59"/>
    <mergeCell ref="F60:H60"/>
    <mergeCell ref="F61:H61"/>
    <mergeCell ref="F62:H62"/>
    <mergeCell ref="S57:V59"/>
    <mergeCell ref="I58:K58"/>
    <mergeCell ref="L58:N58"/>
    <mergeCell ref="I59:K59"/>
    <mergeCell ref="S54:V56"/>
    <mergeCell ref="I55:K55"/>
    <mergeCell ref="L55:N55"/>
    <mergeCell ref="I56:K56"/>
    <mergeCell ref="L56:N56"/>
    <mergeCell ref="O56:Q56"/>
    <mergeCell ref="L59:N59"/>
    <mergeCell ref="O59:Q59"/>
    <mergeCell ref="C42:E44"/>
    <mergeCell ref="I42:K42"/>
    <mergeCell ref="L42:N42"/>
    <mergeCell ref="S48:V50"/>
    <mergeCell ref="I49:K49"/>
    <mergeCell ref="L49:N49"/>
    <mergeCell ref="I50:K50"/>
    <mergeCell ref="L50:N50"/>
    <mergeCell ref="O50:Q50"/>
    <mergeCell ref="L53:N53"/>
    <mergeCell ref="O53:Q53"/>
    <mergeCell ref="C48:E50"/>
    <mergeCell ref="I48:K48"/>
    <mergeCell ref="L48:N48"/>
    <mergeCell ref="C45:E47"/>
    <mergeCell ref="I45:K45"/>
    <mergeCell ref="L45:N45"/>
    <mergeCell ref="C51:E53"/>
    <mergeCell ref="I51:K51"/>
    <mergeCell ref="L51:N51"/>
    <mergeCell ref="O51:R51"/>
    <mergeCell ref="O52:R52"/>
    <mergeCell ref="B39:B41"/>
    <mergeCell ref="B42:B44"/>
    <mergeCell ref="F39:H39"/>
    <mergeCell ref="F40:H40"/>
    <mergeCell ref="F41:H41"/>
    <mergeCell ref="F42:H42"/>
    <mergeCell ref="F43:H43"/>
    <mergeCell ref="F44:H44"/>
    <mergeCell ref="S39:V41"/>
    <mergeCell ref="I40:K40"/>
    <mergeCell ref="L40:N40"/>
    <mergeCell ref="I41:K41"/>
    <mergeCell ref="B45:B47"/>
    <mergeCell ref="B48:B50"/>
    <mergeCell ref="F45:H45"/>
    <mergeCell ref="F46:H46"/>
    <mergeCell ref="F47:H47"/>
    <mergeCell ref="F48:H48"/>
    <mergeCell ref="F49:H49"/>
    <mergeCell ref="F50:H50"/>
    <mergeCell ref="S45:V47"/>
    <mergeCell ref="I46:K46"/>
    <mergeCell ref="L46:N46"/>
    <mergeCell ref="I47:K47"/>
    <mergeCell ref="S42:V44"/>
    <mergeCell ref="I43:K43"/>
    <mergeCell ref="L43:N43"/>
    <mergeCell ref="I44:K44"/>
    <mergeCell ref="L44:N44"/>
    <mergeCell ref="O44:Q44"/>
    <mergeCell ref="L47:N47"/>
    <mergeCell ref="O47:Q47"/>
    <mergeCell ref="I32:K32"/>
    <mergeCell ref="L32:N32"/>
    <mergeCell ref="S36:V38"/>
    <mergeCell ref="I37:K37"/>
    <mergeCell ref="L37:N37"/>
    <mergeCell ref="I38:K38"/>
    <mergeCell ref="L38:N38"/>
    <mergeCell ref="O38:Q38"/>
    <mergeCell ref="L41:N41"/>
    <mergeCell ref="O41:Q41"/>
    <mergeCell ref="C36:E38"/>
    <mergeCell ref="I36:K36"/>
    <mergeCell ref="L36:N36"/>
    <mergeCell ref="C33:E35"/>
    <mergeCell ref="I33:K33"/>
    <mergeCell ref="L33:N33"/>
    <mergeCell ref="C39:E41"/>
    <mergeCell ref="I39:K39"/>
    <mergeCell ref="L39:N39"/>
    <mergeCell ref="I29:K29"/>
    <mergeCell ref="I31:K31"/>
    <mergeCell ref="L31:N31"/>
    <mergeCell ref="I20:K20"/>
    <mergeCell ref="L20:N20"/>
    <mergeCell ref="O20:Q20"/>
    <mergeCell ref="L23:N23"/>
    <mergeCell ref="O23:Q23"/>
    <mergeCell ref="B33:B35"/>
    <mergeCell ref="B36:B38"/>
    <mergeCell ref="F33:H33"/>
    <mergeCell ref="F34:H34"/>
    <mergeCell ref="F35:H35"/>
    <mergeCell ref="F36:H36"/>
    <mergeCell ref="F37:H37"/>
    <mergeCell ref="F38:H38"/>
    <mergeCell ref="I34:K34"/>
    <mergeCell ref="L34:N34"/>
    <mergeCell ref="I35:K35"/>
    <mergeCell ref="C30:E32"/>
    <mergeCell ref="I30:K30"/>
    <mergeCell ref="L30:N30"/>
    <mergeCell ref="C27:E29"/>
    <mergeCell ref="I27:K27"/>
    <mergeCell ref="L27:N27"/>
    <mergeCell ref="F27:H27"/>
    <mergeCell ref="F28:H28"/>
    <mergeCell ref="F29:H29"/>
    <mergeCell ref="F30:H30"/>
    <mergeCell ref="F31:H31"/>
    <mergeCell ref="F32:H32"/>
    <mergeCell ref="I28:K28"/>
    <mergeCell ref="Z12:AC14"/>
    <mergeCell ref="Z15:AC17"/>
    <mergeCell ref="Z18:AC20"/>
    <mergeCell ref="Z21:AC23"/>
    <mergeCell ref="Z24:AC26"/>
    <mergeCell ref="I18:K18"/>
    <mergeCell ref="L18:N18"/>
    <mergeCell ref="C24:E26"/>
    <mergeCell ref="I24:K24"/>
    <mergeCell ref="L24:N24"/>
    <mergeCell ref="C21:E23"/>
    <mergeCell ref="I21:K21"/>
    <mergeCell ref="L21:N21"/>
    <mergeCell ref="F21:H21"/>
    <mergeCell ref="F22:H22"/>
    <mergeCell ref="F23:H23"/>
    <mergeCell ref="F24:H24"/>
    <mergeCell ref="F25:H25"/>
    <mergeCell ref="F26:H26"/>
    <mergeCell ref="I22:K22"/>
    <mergeCell ref="L22:N22"/>
    <mergeCell ref="I23:K23"/>
    <mergeCell ref="S24:V26"/>
    <mergeCell ref="I25:K25"/>
    <mergeCell ref="L25:N25"/>
    <mergeCell ref="I26:K26"/>
    <mergeCell ref="L26:N26"/>
    <mergeCell ref="O26:Q26"/>
    <mergeCell ref="Z27:AC29"/>
    <mergeCell ref="Z30:AC32"/>
    <mergeCell ref="Z33:AC35"/>
    <mergeCell ref="L17:N17"/>
    <mergeCell ref="O17:Q17"/>
    <mergeCell ref="S21:V23"/>
    <mergeCell ref="S27:V29"/>
    <mergeCell ref="S33:V35"/>
    <mergeCell ref="W21:Y23"/>
    <mergeCell ref="W24:Y26"/>
    <mergeCell ref="W27:Y29"/>
    <mergeCell ref="W30:Y32"/>
    <mergeCell ref="W33:Y35"/>
    <mergeCell ref="L19:N19"/>
    <mergeCell ref="S30:V32"/>
    <mergeCell ref="L35:N35"/>
    <mergeCell ref="O35:Q35"/>
    <mergeCell ref="S15:V17"/>
    <mergeCell ref="L16:N16"/>
    <mergeCell ref="O32:Q32"/>
    <mergeCell ref="L29:N29"/>
    <mergeCell ref="O29:Q29"/>
    <mergeCell ref="L28:N28"/>
    <mergeCell ref="Z36:AC38"/>
    <mergeCell ref="Z39:AC41"/>
    <mergeCell ref="Z42:AC44"/>
    <mergeCell ref="Z45:AC47"/>
    <mergeCell ref="Z48:AC50"/>
    <mergeCell ref="Z51:AC53"/>
    <mergeCell ref="Z54:AC56"/>
    <mergeCell ref="Z57:AC59"/>
    <mergeCell ref="Z60:AC62"/>
    <mergeCell ref="Z63:AC65"/>
    <mergeCell ref="Z66:AC68"/>
    <mergeCell ref="Z69:AC71"/>
    <mergeCell ref="Z72:AC74"/>
    <mergeCell ref="Z75:AC77"/>
    <mergeCell ref="Z78:AC80"/>
    <mergeCell ref="Z81:AC83"/>
    <mergeCell ref="Z84:AC86"/>
    <mergeCell ref="Z87:AC89"/>
    <mergeCell ref="Z90:AC92"/>
    <mergeCell ref="Z93:AC95"/>
    <mergeCell ref="Z96:AC98"/>
    <mergeCell ref="Z99:AC101"/>
    <mergeCell ref="Z102:AC104"/>
    <mergeCell ref="Z105:AC107"/>
    <mergeCell ref="Z108:AC110"/>
    <mergeCell ref="Z111:AC113"/>
    <mergeCell ref="Z114:AC116"/>
    <mergeCell ref="Z144:AC146"/>
    <mergeCell ref="Z147:AC149"/>
    <mergeCell ref="Z150:AC152"/>
    <mergeCell ref="Z153:AC155"/>
    <mergeCell ref="Z156:AC158"/>
    <mergeCell ref="Z159:AC161"/>
    <mergeCell ref="Z117:AC119"/>
    <mergeCell ref="Z120:AC122"/>
    <mergeCell ref="Z123:AC125"/>
    <mergeCell ref="Z126:AC128"/>
    <mergeCell ref="Z129:AC131"/>
    <mergeCell ref="Z132:AC134"/>
    <mergeCell ref="Z135:AC137"/>
    <mergeCell ref="Z138:AC140"/>
    <mergeCell ref="Z141:AC143"/>
    <mergeCell ref="O159:R159"/>
    <mergeCell ref="O160:R160"/>
    <mergeCell ref="O140:Q140"/>
    <mergeCell ref="O9:R9"/>
    <mergeCell ref="O10:R10"/>
    <mergeCell ref="O12:R12"/>
    <mergeCell ref="O13:R13"/>
    <mergeCell ref="O18:R18"/>
    <mergeCell ref="O19:R19"/>
    <mergeCell ref="O24:R24"/>
    <mergeCell ref="O25:R25"/>
    <mergeCell ref="O30:R30"/>
    <mergeCell ref="O31:R31"/>
    <mergeCell ref="O36:R36"/>
    <mergeCell ref="O37:R37"/>
    <mergeCell ref="O42:R42"/>
    <mergeCell ref="O43:R43"/>
    <mergeCell ref="O48:R48"/>
    <mergeCell ref="O49:R49"/>
    <mergeCell ref="O15:R15"/>
    <mergeCell ref="O16:R16"/>
    <mergeCell ref="O21:R21"/>
    <mergeCell ref="O22:R22"/>
    <mergeCell ref="O27:R27"/>
    <mergeCell ref="O28:R28"/>
    <mergeCell ref="O33:R33"/>
    <mergeCell ref="O34:R34"/>
    <mergeCell ref="O39:R39"/>
    <mergeCell ref="O40:R40"/>
    <mergeCell ref="O45:R45"/>
    <mergeCell ref="O46:R46"/>
    <mergeCell ref="O11:Q11"/>
    <mergeCell ref="O117:R117"/>
    <mergeCell ref="O118:R118"/>
    <mergeCell ref="O123:R123"/>
    <mergeCell ref="O124:R124"/>
    <mergeCell ref="O129:R129"/>
    <mergeCell ref="O130:R130"/>
    <mergeCell ref="O135:R135"/>
    <mergeCell ref="O136:R136"/>
    <mergeCell ref="O141:R141"/>
    <mergeCell ref="O142:R142"/>
    <mergeCell ref="O147:R147"/>
    <mergeCell ref="O148:R148"/>
    <mergeCell ref="O153:R153"/>
    <mergeCell ref="O154:R154"/>
    <mergeCell ref="O208:R208"/>
    <mergeCell ref="O213:R213"/>
    <mergeCell ref="O214:R214"/>
    <mergeCell ref="O120:R120"/>
    <mergeCell ref="O121:R121"/>
    <mergeCell ref="O126:R126"/>
    <mergeCell ref="O127:R127"/>
    <mergeCell ref="O132:R132"/>
    <mergeCell ref="O133:R133"/>
    <mergeCell ref="O138:R138"/>
    <mergeCell ref="O139:R139"/>
    <mergeCell ref="O144:R144"/>
    <mergeCell ref="O145:R145"/>
    <mergeCell ref="O150:R150"/>
    <mergeCell ref="O151:R151"/>
    <mergeCell ref="O156:R156"/>
    <mergeCell ref="O157:R157"/>
    <mergeCell ref="O162:R162"/>
  </mergeCells>
  <phoneticPr fontId="4" type="noConversion"/>
  <conditionalFormatting sqref="O13 O19 O25 O31 O37 O43 O49 O55 O61 O67 O73 O79 O85 O91 O97 O103 O109 O115 O121 O127 O133 O139 O145 O151 O157 O163 O169 O175 O181 O187 O193 O199 O205 O211 O217 O223 O229 O235 O241 O247 O253 O259 O265 O271 O277 O283 O289 O295 O301 O307 O313 O319 O325 O331 O337 O343 O349 O355 O361 O367 O373 O379 O385 O391 O397 O403 O409 O415 O421 O427 O433 O439 O445 O451 O457 O463 O469 O475 O481 O487 O493 O499 O505 O511 O517 O523 O529 O535 O541 O547 O553 O559 O565 O571 O577 O583 O589 O595 O601 O607">
    <cfRule type="expression" dxfId="1" priority="202">
      <formula>AND($I14="DPP/DPČ",$O13&lt;&gt;"")</formula>
    </cfRule>
  </conditionalFormatting>
  <conditionalFormatting sqref="O16 O22 O28 O34 O40 O46 O52 O58 O64 O70 O76 O82 O88 O94 O100 O106 O112 O118 O124 O130 O136 O142 O148 O154 O160 O166 O172 O178 O184 O190 O196 O202 O208 O214 O220 O226 O232 O238 O244 O250 O256 O262 O268 O274 O280 O286 O292 O298 O304 O310 O316 O322 O328 O334 O340 O346 O352 O358 O364 O370 O376 O382 O388 O394 O400 O406 O412 O418 O424 O430 O436 O442 O448 O454 O460 O466 O472 O478 O484 O490 O496 O502 O508 O514 O520 O526 O532 O538 O544 O550 O556 O562 O568 O574 O580 O586 O592 O598 O604 O610">
    <cfRule type="expression" dxfId="0" priority="175">
      <formula>AND($I17="DPP/DPČ",$O16&lt;&gt;"")</formula>
    </cfRule>
  </conditionalFormatting>
  <dataValidations count="6">
    <dataValidation type="decimal" operator="greaterThanOrEqual" allowBlank="1" showInputMessage="1" showErrorMessage="1" error="Vyplňte kladné číslo." sqref="O372:O373 L12:O12 L15:N15 O13 O522:O523 O375:O376 L24:O24 O594:O595 O378:O379 O534:O535 O261:O262 O264:O265 O537:O538 O432:O433 O552:O553 O381:O382 O384:O385 O555:O556 O45:O46 O546:O547 O549:O550 O48:O49 O51:O52 O36:O37 O558:O559 O63:O64 O477:O478 O468:O469 O561:O562 O540:O541 O471:O472 O456:O457 O483:O484 O111:O112 O486:O487 O564:O565 O459:O460 O123:O124 O336:O337 O72:O73 O567:O568 O228:O229 O525:O526 O231:O232 O528:O529 O489:O490 O348:O349 O576:O577 O351:O352 O516:O517 O579:O580 O570:O571 O363:O364 O312:O313 O75:O76 O96:O97 O147:O148 O531:O532 O573:O574 O174:O175 O177:O178 O78:O79 O81:O82 O156:O157 O84:O85 O87:O88 O435:O436 O159:O160 O582:O583 O114:O115 O150:O151 O117:O118 O126:O127 O129:O130 O186:O187 O216:O217 O189:O190 O600:O601 O243:O244 O192:O193 O585:O586 O195:O196 O267:O268 O276:O277 O588:O589 O438:O439 O294:O295 O279:O280 O270:O271 O297:O298 O198:O199 O201:O202 O396:O397 O204:O205 O207:O208 O441:O442 O399:O400 O390:O391 O444:O445 O234:O235 O237:O238 O246:O247 O393:O394 O249:O250 O339:O340 O306:O307 O519:O520 O597:O598 O309:O310 O447:O448 O315:O316 O387:O388 O273:O274 O474:O475 O219:O220 O591:O592 O414:O415 O417:O418 O318:O319 O321:O322 O324:O325 O39:O40 O30:O31 O33:O34 O42:O43 O60:O61 O327:O328 O603:O604 O609:O610 L27:O27 O510:O511 O513:O514 O450:O451 O453:O454 O462:O463 O480:O481 O15:O16 O18:O19 O21:O22 O354:O355 O465:O466 O357:O358 O366:O367 O153:O154 O369:O370 O99:O100 O426:O427 O429:O430 O606:O607 O543:O544 O90:O91 O93:O94 O102:O103 O120:O121 O105:O106 O28 O25 O162:O163 O180:O181 O165:O166 O168:O169 O171:O172 O183:O184 O132:O133 O135:O136 O138:O139 O54:O55 O57:O58 O141:O142 O66:O67 O210:O211 O144:O145 O69:O70 O108:O109 O213:O214 O222:O223 O240:O241 O225:O226 O492:O493 O495:O496 O282:O283 O300:O301 O285:O286 O288:O289 O291:O292 O303:O304 O252:O253 O255:O256 O258:O259 O498:O499 O501:O502 O330:O331 O333:O334 O342:O343 O360:O361 O345:O346 O504:O505 O507:O508 O402:O403 O420:O421 O405:O406 O408:O409 O411:O412 O423:O424 L18:N18 L30:N30 L36:N36 L42:N42 L48:N48 L54:N54 L60:N60 L66:N66 L72:N72 L78:N78 L84:N84 L90:N90 L96:N96 L102:N102 L108:N108 L114:N114 L120:N120 L126:N126 L132:N132 L138:N138 L144:N144 L150:N150 L156:N156 L162:N162 L168:N168 L174:N174 L180:N180 L186:N186 L192:N192 L198:N198 L204:N204 L210:N210 L216:N216 L222:N222 L228:N228 L234:N234 L240:N240 L246:N246 L252:N252 L258:N258 L264:N264 L270:N270 L276:N276 L282:N282 L288:N288 L294:N294 L300:N300 L306:N306 L312:N312 L318:N318 L324:N324 L330:N330 L336:N336 L342:N342 L348:N348 L354:N354 L360:N360 L366:N366 L372:N372 L378:N378 L384:N384 L390:N390 L396:N396 L402:N402 L408:N408 L414:N414 L420:N420 L426:N426 L432:N432 L438:N438 L444:N444 L450:N450 L456:N456 L462:N462 L468:N468 L474:N474 L480:N480 L486:N486 L492:N492 L498:N498 L504:N504 L510:N510 L516:N516 L522:N522 L528:N528 L534:N534 L540:N540 L546:N546 L552:N552 L558:N558 L564:N564 L570:N570 L576:N576 L582:N582 L588:N588 L594:N594 L600:N600 L606:N606 L21:N21 L33:N33 L39:N39 L45:N45 L51:N51 L57:N57 L63:N63 L69:N69 L75:N75 L81:N81 L87:N87 L93:N93 L99:N99 L105:N105 L111:N111 L117:N117 L123:N123 L129:N129 L135:N135 L141:N141 L147:N147 L153:N153 L159:N159 L165:N165 L171:N171 L177:N177 L183:N183 L189:N189 L195:N195 L201:N201 L207:N207 L213:N213 L219:N219 L225:N225 L231:N231 L237:N237 L243:N243 L249:N249 L255:N255 L261:N261 L267:N267 L273:N273 L279:N279 L285:N285 L291:N291 L297:N297 L303:N303 L309:N309 L315:N315 L321:N321 L327:N327 L333:N333 L339:N339 L345:N345 L351:N351 L357:N357 L363:N363 L369:N369 L375:N375 L381:N381 L387:N387 L393:N393 L399:N399 L405:N405 L411:N411 L417:N417 L423:N423 L429:N429 L435:N435 L441:N441 L447:N447 L453:N453 L459:N459 L465:N465 L471:N471 L477:N477 L483:N483 L489:N489 L495:N495 L501:N501 L507:N507 L513:N513 L519:N519 L525:N525 L531:N531 L537:N537 L543:N543 L549:N549 L555:N555 L561:N561 L567:N567 L573:N573 L579:N579 L585:N585 L591:N591 L597:N597 L603:N603 L609:N609" xr:uid="{4C395336-A31A-478D-841C-EC7D28E220C0}">
      <formula1>0</formula1>
    </dataValidation>
    <dataValidation type="decimal" operator="greaterThanOrEqual" allowBlank="1" showInputMessage="1" showErrorMessage="1" error="Počet hodin odpracovaných u zaměstnavatele nesmí být menší než počet hodin odpracovaných na projektu." sqref="L13:N13 L16:N16 L19:N19 L25:N25 L31:N31 L37:N37 L43:N43 L49:N49 L55:N55 L61:N61 L67:N67 L73:N73 L79:N79 L85:N85 L91:N91 L97:N97 L103:N103 L109:N109 L115:N115 L121:N121 L127:N127 L133:N133 L139:N139 L145:N145 L151:N151 L157:N157 L163:N163 L169:N169 L175:N175 L181:N181 L187:N187 L193:N193 L199:N199 L205:N205 L211:N211 L217:N217 L223:N223 L229:N229 L235:N235 L241:N241 L247:N247 L253:N253 L259:N259 L265:N265 L271:N271 L277:N277 L283:N283 L289:N289 L295:N295 L301:N301 L307:N307 L313:N313 L319:N319 L325:N325 L331:N331 L337:N337 L343:N343 L349:N349 L355:N355 L361:N361 L367:N367 L373:N373 L379:N379 L385:N385 L391:N391 L397:N397 L403:N403 L409:N409 L415:N415 L421:N421 L427:N427 L433:N433 L439:N439 L445:N445 L451:N451 L457:N457 L463:N463 L469:N469 L475:N475 L481:N481 L487:N487 L493:N493 L499:N499 L505:N505 L511:N511 L517:N517 L523:N523 L529:N529 L535:N535 L541:N541 L547:N547 L553:N553 L559:N559 L565:N565 L571:N571 L577:N577 L583:N583 L589:N589 L595:N595 L601:N601 L607:N607 L22:N22 L28:N28 L34:N34 L40:N40 L46:N46 L52:N52 L58:N58 L64:N64 L70:N70 L76:N76 L82:N82 L88:N88 L94:N94 L100:N100 L106:N106 L112:N112 L118:N118 L124:N124 L130:N130 L136:N136 L142:N142 L148:N148 L154:N154 L160:N160 L166:N166 L172:N172 L178:N178 L184:N184 L190:N190 L196:N196 L202:N202 L208:N208 L214:N214 L220:N220 L226:N226 L232:N232 L238:N238 L244:N244 L250:N250 L256:N256 L262:N262 L268:N268 L274:N274 L280:N280 L286:N286 L292:N292 L298:N298 L304:N304 L310:N310 L316:N316 L322:N322 L328:N328 L334:N334 L340:N340 L346:N346 L352:N352 L358:N358 L364:N364 L370:N370 L376:N376 L382:N382 L388:N388 L394:N394 L400:N400 L406:N406 L412:N412 L418:N418 L424:N424 L430:N430 L436:N436 L442:N442 L448:N448 L454:N454 L460:N460 L466:N466 L472:N472 L478:N478 L484:N484 L490:N490 L496:N496 L502:N502 L508:N508 L514:N514 L520:N520 L526:N526 L532:N532 L538:N538 L544:N544 L550:N550 L556:N556 L562:N562 L568:N568 L574:N574 L580:N580 L586:N586 L592:N592 L598:N598 L604:N604 L610:N610" xr:uid="{240B1811-688D-46A0-83BF-EF4E04C49657}">
      <formula1>L12</formula1>
    </dataValidation>
    <dataValidation type="whole" operator="greaterThanOrEqual" allowBlank="1" showInputMessage="1" showErrorMessage="1" error="Vyplňte celé číslo celkového počtu měsíců nárokovaných v etapě." sqref="F12:H12 F15:H15 F372:H372 F375:H375 F378:H378 F381:H381 F384:H384 F387:H387 F18:H18 F21:H21 F24:H24 F27:H27 F390:H390 F393:H393 F396:H396 F399:H399 F402:H402 F405:H405 F408:H408 F411:H411 F414:H414 F417:H417 F420:H420 F423:H423 F426:H426 F429:H429 F432:H432 F435:H435 F438:H438 F441:H441 F30:H30 F33:H33 F36:H36 F39:H39 F42:H42 F45:H45 F48:H48 F51:H51 F54:H54 F57:H57 F60:H60 F63:H63 F66:H66 F69:H69 F72:H72 F75:H75 F78:H78 F81:H81 F84:H84 F87:H87 F90:H90 F93:H93 F96:H96 F99:H99 F102:H102 F105:H105 F252:H252 F255:H255 F258:H258 F261:H261 F264:H264 F267:H267 F270:H270 F273:H273 F276:H276 F279:H279 F282:H282 F285:H285 F288:H288 F291:H291 F294:H294 F297:H297 F444:H444 F447:H447 F450:H450 F453:H453 F456:H456 F459:H459 F462:H462 F465:H465 F468:H468 F471:H471 F474:H474 F477:H477 F480:H480 F483:H483 F486:H486 F489:H489 F108:H108 F111:H111 F114:H114 F117:H117 F120:H120 F123:H123 F126:H126 F129:H129 F132:H132 F135:H135 F138:H138 F141:H141 F144:H144 F147:H147 F150:H150 F153:H153 F156:H156 F159:H159 F162:H162 F165:H165 F168:H168 F171:H171 F174:H174 F177:H177 F180:H180 F183:H183 F186:H186 F189:H189 F192:H192 F195:H195 F198:H198 F201:H201 F204:H204 F207:H207 F210:H210 F213:H213 F216:H216 F219:H219 F222:H222 F225:H225 F228:H228 F231:H231 F234:H234 F237:H237 F240:H240 F243:H243 F246:H246 F249:H249 F300:H300 F303:H303 F306:H306 F309:H309 F312:H312 F315:H315 F318:H318 F321:H321 F324:H324 F327:H327 F330:H330 F333:H333 F336:H336 F339:H339 F342:H342 F345:H345 F348:H348 F351:H351 F354:H354 F357:H357 F360:H360 F363:H363 F366:H366 F369:H369 F492:H492 F495:H495 F498:H498 F501:H501 F504:H504 F507:H507 F510:H510 F513:H513 F516:H516 F519:H519 F522:H522 F525:H525 F528:H528 F531:H531 F534:H534 F537:H537 F540:H540 F543:H543 F546:H546 F549:H549 F552:H552 F555:H555 F558:H558 F561:H561 F564:H564 F567:H567 F570:H570 F573:H573 F576:H576 F579:H579 F582:H582 F585:H585 F588:H588 F591:H591 F594:H594 F597:H597 F600:H600 F603:H603 F606:H606 F609:H609" xr:uid="{E0B48BD8-7D74-4B5C-BB60-E30D2BAF3673}">
      <formula1>0</formula1>
    </dataValidation>
    <dataValidation type="decimal" allowBlank="1" showInputMessage="1" showErrorMessage="1" error="Číselný údaj, maximální částka dle Metodiky osobních nákladů je 120 000 Kč." sqref="F13:H13 F16:H16 F373:H373 F376:H376 F379:H379 F382:H382 F385:H385 F388:H388 F19:H19 F22:H22 F25:H25 F28:H28 F391:H391 F394:H394 F397:H397 F400:H400 F403:H403 F406:H406 F409:H409 F412:H412 F415:H415 F418:H418 F421:H421 F424:H424 F427:H427 F430:H430 F433:H433 F436:H436 F439:H439 F442:H442 F31:H31 F34:H34 F37:H37 F40:H40 F43:H43 F46:H46 F49:H49 F52:H52 F55:H55 F58:H58 F61:H61 F64:H64 F67:H67 F70:H70 F73:H73 F76:H76 F79:H79 F82:H82 F85:H85 F88:H88 F91:H91 F94:H94 F97:H97 F100:H100 F103:H103 F106:H106 F253:H253 F256:H256 F259:H259 F262:H262 F265:H265 F268:H268 F271:H271 F274:H274 F277:H277 F280:H280 F283:H283 F286:H286 F289:H289 F292:H292 F295:H295 F298:H298 F445:H445 F448:H448 F451:H451 F454:H454 F457:H457 F460:H460 F463:H463 F466:H466 F469:H469 F472:H472 F475:H475 F478:H478 F481:H481 F484:H484 F487:H487 F490:H490 F109:H109 F112:H112 F115:H115 F118:H118 F121:H121 F124:H124 F127:H127 F130:H130 F133:H133 F136:H136 F139:H139 F142:H142 F145:H145 F148:H148 F151:H151 F154:H154 F157:H157 F160:H160 F163:H163 F166:H166 F169:H169 F172:H172 F175:H175 F178:H178 F181:H181 F184:H184 F187:H187 F190:H190 F193:H193 F196:H196 F199:H199 F202:H202 F205:H205 F208:H208 F211:H211 F214:H214 F217:H217 F220:H220 F223:H223 F226:H226 F229:H229 F232:H232 F235:H235 F238:H238 F241:H241 F244:H244 F247:H247 F250:H250 F301:H301 F304:H304 F307:H307 F310:H310 F313:H313 F316:H316 F319:H319 F322:H322 F325:H325 F328:H328 F331:H331 F334:H334 F337:H337 F340:H340 F343:H343 F346:H346 F349:H349 F352:H352 F355:H355 F358:H358 F361:H361 F364:H364 F367:H367 F370:H370 F493:H493 F496:H496 F499:H499 F502:H502 F505:H505 F508:H508 F511:H511 F514:H514 F517:H517 F520:H520 F523:H523 F526:H526 F529:H529 F532:H532 F535:H535 F538:H538 F541:H541 F544:H544 F547:H547 F550:H550 F553:H553 F556:H556 F559:H559 F562:H562 F565:H565 F568:H568 F571:H571 F574:H574 F577:H577 F580:H580 F583:H583 F586:H586 F589:H589 F592:H592 F595:H595 F598:H598 F601:H601 F604:H604 F607:H607 F610:H610" xr:uid="{1D287346-FF61-49A4-A9BF-C4B7C493D12A}">
      <formula1>0</formula1>
      <formula2>120000</formula2>
    </dataValidation>
    <dataValidation type="decimal" operator="greaterThanOrEqual" allowBlank="1" showInputMessage="1" showErrorMessage="1" error="Číselný údaj" sqref="F14:H14 F17:H17 F374:H374 F377:H377 F380:H380 F383:H383 F386:H386 F389:H389 F20:H20 F23:H23 F26:H26 F29:H29 F392:H392 F395:H395 F398:H398 F401:H401 F404:H404 F407:H407 F410:H410 F413:H413 F416:H416 F419:H419 F422:H422 F425:H425 F428:H428 F431:H431 F434:H434 F437:H437 F440:H440 F443:H443 F32:H32 F35:H35 F38:H38 F41:H41 F44:H44 F47:H47 F50:H50 F53:H53 F56:H56 F59:H59 F62:H62 F65:H65 F68:H68 F71:H71 F74:H74 F77:H77 F80:H80 F83:H83 F86:H86 F89:H89 F92:H92 F95:H95 F98:H98 F101:H101 F104:H104 F107:H107 F254:H254 F257:H257 F260:H260 F263:H263 F266:H266 F269:H269 F272:H272 F275:H275 F278:H278 F281:H281 F284:H284 F287:H287 F290:H290 F293:H293 F296:H296 F299:H299 F446:H446 F449:H449 F452:H452 F455:H455 F458:H458 F461:H461 F464:H464 F467:H467 F470:H470 F473:H473 F476:H476 F479:H479 F482:H482 F485:H485 F488:H488 F491:H491 F110:H110 F113:H113 F116:H116 F119:H119 F122:H122 F125:H125 F128:H128 F131:H131 F134:H134 F137:H137 F140:H140 F143:H143 F146:H146 F149:H149 F152:H152 F155:H155 F158:H158 F161:H161 F164:H164 F167:H167 F170:H170 F173:H173 F176:H176 F179:H179 F182:H182 F185:H185 F188:H188 F191:H191 F194:H194 F197:H197 F200:H200 F203:H203 F206:H206 F209:H209 F212:H212 F215:H215 F218:H218 F221:H221 F224:H224 F227:H227 F230:H230 F233:H233 F236:H236 F239:H239 F242:H242 F245:H245 F248:H248 F251:H251 F302:H302 F305:H305 F308:H308 F311:H311 F314:H314 F317:H317 F320:H320 F323:H323 F326:H326 F329:H329 F332:H332 F335:H335 F338:H338 F341:H341 F344:H344 F347:H347 F350:H350 F353:H353 F356:H356 F359:H359 F362:H362 F365:H365 F368:H368 F371:H371 F494:H494 F497:H497 F500:H500 F503:H503 F506:H506 F509:H509 F512:H512 F515:H515 F518:H518 F521:H521 F524:H524 F527:H527 F530:H530 F533:H533 F536:H536 F539:H539 F542:H542 F545:H545 F548:H548 F551:H551 F554:H554 F557:H557 F560:H560 F563:H563 F566:H566 F569:H569 F572:H572 F575:H575 F578:H578 F581:H581 F584:H584 F587:H587 F590:H590 F593:H593 F596:H596 F599:H599 F602:H602 F605:H605 F608:H608 F611:H611" xr:uid="{AD0EB66D-C501-486A-8DAE-FA65A2220056}">
      <formula1>0</formula1>
    </dataValidation>
    <dataValidation type="list" allowBlank="1" showInputMessage="1" showErrorMessage="1" sqref="I14:K14 I374:K374 I410:K410 I407:K407 I413:K413 I401:K401 I416:K416 I419:K419 I425:K425 I440:K440 I443:K443 I380:K380 I386:K386 I383:K383 I389:K389 I377:K377 I392:K392 I395:K395 I446:K446 I470:K470 I476:K476 I482:K482 I479:K479 I485:K485 I452:K452 I254:K254 I290:K290 I287:K287 I293:K293 I281:K281 I296:K296 I299:K299 I305:K305 I320:K320 I323:K323 I260:K260 I266:K266 I263:K263 I269:K269 I257:K257 I272:K272 I275:K275 I326:K326 I350:K350 I356:K356 I362:K362 I359:K359 I365:K365 I332:K332 I338:K338 I335:K335 I341:K341 I329:K329 I344:K344 I347:K347 I353:K353 I368:K368 I134:K134 I371:K371 I278:K278 I302:K302 I308:K308 I314:K314 I170:K170 I167:K167 I173:K173 I161:K161 I176:K176 I179:K179 I185:K185 I311:K311 I317:K317 I284:K284 I200:K200 I203:K203 I140:K140 I146:K146 I143:K143 I149:K149 I137:K137 I152:K152 I155:K155 I206:K206 I230:K230 I236:K236 I242:K242 I239:K239 I245:K245 I212:K212 I218:K218 I215:K215 I221:K221 I209:K209 I224:K224 I227:K227 I233:K233 I248:K248 I251:K251 I158:K158 I182:K182 I188:K188 I194:K194 I191:K191 I197:K197 I164:K164 I50:K50 I47:K47 I53:K53 I41:K41 I56:K56 I59:K59 I65:K65 I80:K80 I83:K83 I458:K458 I455:K455 I461:K461 I449:K449 I464:K464 I20:K20 I26:K26 I23:K23 I29:K29 I467:K467 I17:K17 I473:K473 I488:K488 I32:K32 I35:K35 I491:K491 I398:K398 I422:K422 I428:K428 I434:K434 I431:K431 I437:K437 I404:K404 I86:K86 I110:K110 I116:K116 I122:K122 I119:K119 I125:K125 I92:K92 I98:K98 I95:K95 I101:K101 I89:K89 I104:K104 I107:K107 I113:K113 I128:K128 I131:K131 I38:K38 I62:K62 I68:K68 I74:K74 I71:K71 I77:K77 I44:K44 I494:K494 I530:K530 I527:K527 I533:K533 I521:K521 I536:K536 I539:K539 I545:K545 I560:K560 I563:K563 I500:K500 I506:K506 I503:K503 I509:K509 I497:K497 I512:K512 I515:K515 I566:K566 I590:K590 I596:K596 I602:K602 I599:K599 I605:K605 I572:K572 I578:K578 I575:K575 I581:K581 I569:K569 I584:K584 I587:K587 I593:K593 I608:K608 I611:K611 I518:K518 I542:K542 I548:K548 I554:K554 I551:K551 I557:K557 I524:K524" xr:uid="{0A8D5797-D0AC-4317-ABEE-DA380FC16228}">
      <formula1>$AE$3:$AE$5</formula1>
    </dataValidation>
  </dataValidations>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34B7-8BBE-468A-A2E1-9B6CC1944AB3}">
  <dimension ref="B3:O111"/>
  <sheetViews>
    <sheetView showGridLines="0" showRowColHeaders="0" zoomScaleNormal="100" workbookViewId="0">
      <selection activeCell="B111" sqref="B111"/>
    </sheetView>
  </sheetViews>
  <sheetFormatPr defaultRowHeight="15" x14ac:dyDescent="0.25"/>
  <cols>
    <col min="1" max="1" width="3.42578125" customWidth="1"/>
  </cols>
  <sheetData>
    <row r="3" spans="2:15" ht="15.75" thickBot="1" x14ac:dyDescent="0.3"/>
    <row r="4" spans="2:15" ht="19.5" thickBot="1" x14ac:dyDescent="0.35">
      <c r="B4" s="226" t="s">
        <v>229</v>
      </c>
      <c r="C4" s="227"/>
      <c r="D4" s="227"/>
      <c r="E4" s="227"/>
      <c r="F4" s="227"/>
      <c r="G4" s="227"/>
      <c r="H4" s="227"/>
      <c r="I4" s="227"/>
      <c r="J4" s="227"/>
      <c r="K4" s="227"/>
      <c r="L4" s="227"/>
      <c r="M4" s="227"/>
      <c r="N4" s="227"/>
      <c r="O4" s="228"/>
    </row>
    <row r="5" spans="2:15" ht="30.6" customHeight="1" x14ac:dyDescent="0.25">
      <c r="B5" s="229" t="s">
        <v>291</v>
      </c>
      <c r="C5" s="230"/>
      <c r="D5" s="230"/>
      <c r="E5" s="230"/>
      <c r="F5" s="230"/>
      <c r="G5" s="230"/>
      <c r="H5" s="230"/>
      <c r="I5" s="230"/>
      <c r="J5" s="230"/>
      <c r="K5" s="230"/>
      <c r="L5" s="230"/>
      <c r="M5" s="230"/>
      <c r="N5" s="230"/>
      <c r="O5" s="231"/>
    </row>
    <row r="6" spans="2:15" x14ac:dyDescent="0.25">
      <c r="B6" s="232"/>
      <c r="C6" s="233"/>
      <c r="D6" s="233"/>
      <c r="E6" s="233"/>
      <c r="F6" s="233"/>
      <c r="G6" s="233"/>
      <c r="H6" s="233"/>
      <c r="I6" s="233"/>
      <c r="J6" s="233"/>
      <c r="K6" s="233"/>
      <c r="L6" s="233"/>
      <c r="M6" s="233"/>
      <c r="N6" s="233"/>
      <c r="O6" s="234"/>
    </row>
    <row r="7" spans="2:15" x14ac:dyDescent="0.25">
      <c r="B7" s="232"/>
      <c r="C7" s="233"/>
      <c r="D7" s="233"/>
      <c r="E7" s="233"/>
      <c r="F7" s="233"/>
      <c r="G7" s="233"/>
      <c r="H7" s="233"/>
      <c r="I7" s="233"/>
      <c r="J7" s="233"/>
      <c r="K7" s="233"/>
      <c r="L7" s="233"/>
      <c r="M7" s="233"/>
      <c r="N7" s="233"/>
      <c r="O7" s="234"/>
    </row>
    <row r="8" spans="2:15" x14ac:dyDescent="0.25">
      <c r="B8" s="232"/>
      <c r="C8" s="233"/>
      <c r="D8" s="233"/>
      <c r="E8" s="233"/>
      <c r="F8" s="233"/>
      <c r="G8" s="233"/>
      <c r="H8" s="233"/>
      <c r="I8" s="233"/>
      <c r="J8" s="233"/>
      <c r="K8" s="233"/>
      <c r="L8" s="233"/>
      <c r="M8" s="233"/>
      <c r="N8" s="233"/>
      <c r="O8" s="234"/>
    </row>
    <row r="9" spans="2:15" x14ac:dyDescent="0.25">
      <c r="B9" s="232"/>
      <c r="C9" s="233"/>
      <c r="D9" s="233"/>
      <c r="E9" s="233"/>
      <c r="F9" s="233"/>
      <c r="G9" s="233"/>
      <c r="H9" s="233"/>
      <c r="I9" s="233"/>
      <c r="J9" s="233"/>
      <c r="K9" s="233"/>
      <c r="L9" s="233"/>
      <c r="M9" s="233"/>
      <c r="N9" s="233"/>
      <c r="O9" s="234"/>
    </row>
    <row r="10" spans="2:15" x14ac:dyDescent="0.25">
      <c r="B10" s="232"/>
      <c r="C10" s="233"/>
      <c r="D10" s="233"/>
      <c r="E10" s="233"/>
      <c r="F10" s="233"/>
      <c r="G10" s="233"/>
      <c r="H10" s="233"/>
      <c r="I10" s="233"/>
      <c r="J10" s="233"/>
      <c r="K10" s="233"/>
      <c r="L10" s="233"/>
      <c r="M10" s="233"/>
      <c r="N10" s="233"/>
      <c r="O10" s="234"/>
    </row>
    <row r="11" spans="2:15" ht="15.75" thickBot="1" x14ac:dyDescent="0.3">
      <c r="B11" s="235"/>
      <c r="C11" s="236"/>
      <c r="D11" s="236"/>
      <c r="E11" s="236"/>
      <c r="F11" s="236"/>
      <c r="G11" s="236"/>
      <c r="H11" s="236"/>
      <c r="I11" s="236"/>
      <c r="J11" s="236"/>
      <c r="K11" s="236"/>
      <c r="L11" s="236"/>
      <c r="M11" s="236"/>
      <c r="N11" s="236"/>
      <c r="O11" s="237"/>
    </row>
    <row r="12" spans="2:15" ht="15.75" customHeight="1" thickBot="1" x14ac:dyDescent="0.3">
      <c r="B12" s="247" t="s">
        <v>230</v>
      </c>
      <c r="C12" s="248"/>
      <c r="D12" s="248"/>
      <c r="E12" s="248"/>
      <c r="F12" s="248"/>
      <c r="G12" s="248"/>
      <c r="H12" s="248"/>
      <c r="I12" s="248"/>
      <c r="J12" s="248"/>
      <c r="K12" s="248"/>
      <c r="L12" s="248"/>
      <c r="M12" s="248"/>
      <c r="N12" s="248"/>
      <c r="O12" s="249"/>
    </row>
    <row r="13" spans="2:15" ht="15.75" thickBot="1" x14ac:dyDescent="0.3">
      <c r="B13" s="238" t="s">
        <v>231</v>
      </c>
      <c r="C13" s="239"/>
      <c r="D13" s="239"/>
      <c r="E13" s="239"/>
      <c r="F13" s="240" t="s">
        <v>232</v>
      </c>
      <c r="G13" s="240"/>
      <c r="H13" s="240"/>
      <c r="I13" s="240"/>
      <c r="J13" s="240"/>
      <c r="K13" s="240"/>
      <c r="L13" s="240"/>
      <c r="M13" s="240"/>
      <c r="N13" s="240"/>
      <c r="O13" s="241"/>
    </row>
    <row r="14" spans="2:15" ht="15.75" thickBot="1" x14ac:dyDescent="0.3">
      <c r="B14" s="244" t="s">
        <v>233</v>
      </c>
      <c r="C14" s="245"/>
      <c r="D14" s="245"/>
      <c r="E14" s="245"/>
      <c r="F14" s="245"/>
      <c r="G14" s="245"/>
      <c r="H14" s="245"/>
      <c r="I14" s="245"/>
      <c r="J14" s="245"/>
      <c r="K14" s="245"/>
      <c r="L14" s="245"/>
      <c r="M14" s="245"/>
      <c r="N14" s="245"/>
      <c r="O14" s="246"/>
    </row>
    <row r="15" spans="2:15" x14ac:dyDescent="0.25">
      <c r="B15" s="242" t="s">
        <v>0</v>
      </c>
      <c r="C15" s="243"/>
      <c r="D15" s="243"/>
      <c r="E15" s="243"/>
      <c r="F15" s="257" t="s">
        <v>234</v>
      </c>
      <c r="G15" s="257"/>
      <c r="H15" s="257"/>
      <c r="I15" s="257"/>
      <c r="J15" s="257"/>
      <c r="K15" s="257"/>
      <c r="L15" s="257"/>
      <c r="M15" s="257"/>
      <c r="N15" s="257"/>
      <c r="O15" s="258"/>
    </row>
    <row r="16" spans="2:15" x14ac:dyDescent="0.25">
      <c r="B16" s="286" t="s">
        <v>2</v>
      </c>
      <c r="C16" s="287"/>
      <c r="D16" s="287"/>
      <c r="E16" s="288"/>
      <c r="F16" s="223" t="s">
        <v>235</v>
      </c>
      <c r="G16" s="224"/>
      <c r="H16" s="224"/>
      <c r="I16" s="224"/>
      <c r="J16" s="224"/>
      <c r="K16" s="224"/>
      <c r="L16" s="224"/>
      <c r="M16" s="224"/>
      <c r="N16" s="224"/>
      <c r="O16" s="225"/>
    </row>
    <row r="17" spans="2:15" ht="15" customHeight="1" x14ac:dyDescent="0.25">
      <c r="B17" s="254" t="s">
        <v>4</v>
      </c>
      <c r="C17" s="255"/>
      <c r="D17" s="255"/>
      <c r="E17" s="255"/>
      <c r="F17" s="252" t="s">
        <v>236</v>
      </c>
      <c r="G17" s="252"/>
      <c r="H17" s="252"/>
      <c r="I17" s="252"/>
      <c r="J17" s="252"/>
      <c r="K17" s="252"/>
      <c r="L17" s="252"/>
      <c r="M17" s="252"/>
      <c r="N17" s="252"/>
      <c r="O17" s="253"/>
    </row>
    <row r="18" spans="2:15" x14ac:dyDescent="0.25">
      <c r="B18" s="254"/>
      <c r="C18" s="255"/>
      <c r="D18" s="255"/>
      <c r="E18" s="255"/>
      <c r="F18" s="252"/>
      <c r="G18" s="252"/>
      <c r="H18" s="252"/>
      <c r="I18" s="252"/>
      <c r="J18" s="252"/>
      <c r="K18" s="252"/>
      <c r="L18" s="252"/>
      <c r="M18" s="252"/>
      <c r="N18" s="252"/>
      <c r="O18" s="253"/>
    </row>
    <row r="19" spans="2:15" ht="15" customHeight="1" x14ac:dyDescent="0.25">
      <c r="B19" s="254" t="s">
        <v>6</v>
      </c>
      <c r="C19" s="255"/>
      <c r="D19" s="255"/>
      <c r="E19" s="255"/>
      <c r="F19" s="252" t="s">
        <v>237</v>
      </c>
      <c r="G19" s="252"/>
      <c r="H19" s="252"/>
      <c r="I19" s="252"/>
      <c r="J19" s="252"/>
      <c r="K19" s="252"/>
      <c r="L19" s="252"/>
      <c r="M19" s="252"/>
      <c r="N19" s="252"/>
      <c r="O19" s="253"/>
    </row>
    <row r="20" spans="2:15" x14ac:dyDescent="0.25">
      <c r="B20" s="254"/>
      <c r="C20" s="255"/>
      <c r="D20" s="255"/>
      <c r="E20" s="255"/>
      <c r="F20" s="252"/>
      <c r="G20" s="252"/>
      <c r="H20" s="252"/>
      <c r="I20" s="252"/>
      <c r="J20" s="252"/>
      <c r="K20" s="252"/>
      <c r="L20" s="252"/>
      <c r="M20" s="252"/>
      <c r="N20" s="252"/>
      <c r="O20" s="253"/>
    </row>
    <row r="21" spans="2:15" x14ac:dyDescent="0.25">
      <c r="B21" s="254"/>
      <c r="C21" s="255"/>
      <c r="D21" s="255"/>
      <c r="E21" s="255"/>
      <c r="F21" s="252"/>
      <c r="G21" s="252"/>
      <c r="H21" s="252"/>
      <c r="I21" s="252"/>
      <c r="J21" s="252"/>
      <c r="K21" s="252"/>
      <c r="L21" s="252"/>
      <c r="M21" s="252"/>
      <c r="N21" s="252"/>
      <c r="O21" s="253"/>
    </row>
    <row r="22" spans="2:15" x14ac:dyDescent="0.25">
      <c r="B22" s="254"/>
      <c r="C22" s="255"/>
      <c r="D22" s="255"/>
      <c r="E22" s="255"/>
      <c r="F22" s="252"/>
      <c r="G22" s="252"/>
      <c r="H22" s="252"/>
      <c r="I22" s="252"/>
      <c r="J22" s="252"/>
      <c r="K22" s="252"/>
      <c r="L22" s="252"/>
      <c r="M22" s="252"/>
      <c r="N22" s="252"/>
      <c r="O22" s="253"/>
    </row>
    <row r="23" spans="2:15" x14ac:dyDescent="0.25">
      <c r="B23" s="254"/>
      <c r="C23" s="255"/>
      <c r="D23" s="255"/>
      <c r="E23" s="255"/>
      <c r="F23" s="252"/>
      <c r="G23" s="252"/>
      <c r="H23" s="252"/>
      <c r="I23" s="252"/>
      <c r="J23" s="252"/>
      <c r="K23" s="252"/>
      <c r="L23" s="252"/>
      <c r="M23" s="252"/>
      <c r="N23" s="252"/>
      <c r="O23" s="253"/>
    </row>
    <row r="24" spans="2:15" x14ac:dyDescent="0.25">
      <c r="B24" s="254"/>
      <c r="C24" s="255"/>
      <c r="D24" s="255"/>
      <c r="E24" s="255"/>
      <c r="F24" s="252"/>
      <c r="G24" s="252"/>
      <c r="H24" s="252"/>
      <c r="I24" s="252"/>
      <c r="J24" s="252"/>
      <c r="K24" s="252"/>
      <c r="L24" s="252"/>
      <c r="M24" s="252"/>
      <c r="N24" s="252"/>
      <c r="O24" s="253"/>
    </row>
    <row r="25" spans="2:15" x14ac:dyDescent="0.25">
      <c r="B25" s="254"/>
      <c r="C25" s="255"/>
      <c r="D25" s="255"/>
      <c r="E25" s="255"/>
      <c r="F25" s="252"/>
      <c r="G25" s="252"/>
      <c r="H25" s="252"/>
      <c r="I25" s="252"/>
      <c r="J25" s="252"/>
      <c r="K25" s="252"/>
      <c r="L25" s="252"/>
      <c r="M25" s="252"/>
      <c r="N25" s="252"/>
      <c r="O25" s="253"/>
    </row>
    <row r="26" spans="2:15" ht="15" customHeight="1" x14ac:dyDescent="0.25">
      <c r="B26" s="256" t="s">
        <v>8</v>
      </c>
      <c r="C26" s="252"/>
      <c r="D26" s="252"/>
      <c r="E26" s="252"/>
      <c r="F26" s="252" t="s">
        <v>238</v>
      </c>
      <c r="G26" s="252"/>
      <c r="H26" s="252"/>
      <c r="I26" s="252"/>
      <c r="J26" s="252"/>
      <c r="K26" s="252"/>
      <c r="L26" s="252"/>
      <c r="M26" s="252"/>
      <c r="N26" s="252"/>
      <c r="O26" s="253"/>
    </row>
    <row r="27" spans="2:15" x14ac:dyDescent="0.25">
      <c r="B27" s="256"/>
      <c r="C27" s="252"/>
      <c r="D27" s="252"/>
      <c r="E27" s="252"/>
      <c r="F27" s="252"/>
      <c r="G27" s="252"/>
      <c r="H27" s="252"/>
      <c r="I27" s="252"/>
      <c r="J27" s="252"/>
      <c r="K27" s="252"/>
      <c r="L27" s="252"/>
      <c r="M27" s="252"/>
      <c r="N27" s="252"/>
      <c r="O27" s="253"/>
    </row>
    <row r="28" spans="2:15" ht="15.75" thickBot="1" x14ac:dyDescent="0.3">
      <c r="B28" s="285"/>
      <c r="C28" s="283"/>
      <c r="D28" s="283"/>
      <c r="E28" s="283"/>
      <c r="F28" s="283"/>
      <c r="G28" s="283"/>
      <c r="H28" s="283"/>
      <c r="I28" s="283"/>
      <c r="J28" s="283"/>
      <c r="K28" s="283"/>
      <c r="L28" s="283"/>
      <c r="M28" s="283"/>
      <c r="N28" s="283"/>
      <c r="O28" s="284"/>
    </row>
    <row r="29" spans="2:15" ht="15.75" thickBot="1" x14ac:dyDescent="0.3">
      <c r="B29" s="247" t="s">
        <v>239</v>
      </c>
      <c r="C29" s="248"/>
      <c r="D29" s="248"/>
      <c r="E29" s="248"/>
      <c r="F29" s="248"/>
      <c r="G29" s="248"/>
      <c r="H29" s="248"/>
      <c r="I29" s="248"/>
      <c r="J29" s="248"/>
      <c r="K29" s="248"/>
      <c r="L29" s="248"/>
      <c r="M29" s="248"/>
      <c r="N29" s="248"/>
      <c r="O29" s="249"/>
    </row>
    <row r="30" spans="2:15" ht="15" customHeight="1" x14ac:dyDescent="0.25">
      <c r="B30" s="259" t="s">
        <v>14</v>
      </c>
      <c r="C30" s="260"/>
      <c r="D30" s="260"/>
      <c r="E30" s="261"/>
      <c r="F30" s="274" t="s">
        <v>240</v>
      </c>
      <c r="G30" s="260"/>
      <c r="H30" s="260"/>
      <c r="I30" s="260"/>
      <c r="J30" s="260"/>
      <c r="K30" s="260"/>
      <c r="L30" s="260"/>
      <c r="M30" s="260"/>
      <c r="N30" s="260"/>
      <c r="O30" s="275"/>
    </row>
    <row r="31" spans="2:15" x14ac:dyDescent="0.25">
      <c r="B31" s="262"/>
      <c r="C31" s="263"/>
      <c r="D31" s="263"/>
      <c r="E31" s="264"/>
      <c r="F31" s="276"/>
      <c r="G31" s="263"/>
      <c r="H31" s="263"/>
      <c r="I31" s="263"/>
      <c r="J31" s="263"/>
      <c r="K31" s="263"/>
      <c r="L31" s="263"/>
      <c r="M31" s="263"/>
      <c r="N31" s="263"/>
      <c r="O31" s="277"/>
    </row>
    <row r="32" spans="2:15" x14ac:dyDescent="0.25">
      <c r="B32" s="265"/>
      <c r="C32" s="266"/>
      <c r="D32" s="266"/>
      <c r="E32" s="267"/>
      <c r="F32" s="278"/>
      <c r="G32" s="266"/>
      <c r="H32" s="266"/>
      <c r="I32" s="266"/>
      <c r="J32" s="266"/>
      <c r="K32" s="266"/>
      <c r="L32" s="266"/>
      <c r="M32" s="266"/>
      <c r="N32" s="266"/>
      <c r="O32" s="279"/>
    </row>
    <row r="33" spans="2:15" x14ac:dyDescent="0.25">
      <c r="B33" s="280" t="s">
        <v>20</v>
      </c>
      <c r="C33" s="281"/>
      <c r="D33" s="281"/>
      <c r="E33" s="282"/>
      <c r="F33" s="268" t="s">
        <v>292</v>
      </c>
      <c r="G33" s="269"/>
      <c r="H33" s="269"/>
      <c r="I33" s="269"/>
      <c r="J33" s="269"/>
      <c r="K33" s="269"/>
      <c r="L33" s="269"/>
      <c r="M33" s="269"/>
      <c r="N33" s="269"/>
      <c r="O33" s="270"/>
    </row>
    <row r="34" spans="2:15" x14ac:dyDescent="0.25">
      <c r="B34" s="262"/>
      <c r="C34" s="263"/>
      <c r="D34" s="263"/>
      <c r="E34" s="264"/>
      <c r="F34" s="271"/>
      <c r="G34" s="272"/>
      <c r="H34" s="272"/>
      <c r="I34" s="272"/>
      <c r="J34" s="272"/>
      <c r="K34" s="272"/>
      <c r="L34" s="272"/>
      <c r="M34" s="272"/>
      <c r="N34" s="272"/>
      <c r="O34" s="273"/>
    </row>
    <row r="35" spans="2:15" x14ac:dyDescent="0.25">
      <c r="B35" s="262"/>
      <c r="C35" s="263"/>
      <c r="D35" s="263"/>
      <c r="E35" s="264"/>
      <c r="F35" s="271"/>
      <c r="G35" s="272"/>
      <c r="H35" s="272"/>
      <c r="I35" s="272"/>
      <c r="J35" s="272"/>
      <c r="K35" s="272"/>
      <c r="L35" s="272"/>
      <c r="M35" s="272"/>
      <c r="N35" s="272"/>
      <c r="O35" s="273"/>
    </row>
    <row r="36" spans="2:15" x14ac:dyDescent="0.25">
      <c r="B36" s="262"/>
      <c r="C36" s="263"/>
      <c r="D36" s="263"/>
      <c r="E36" s="264"/>
      <c r="F36" s="271"/>
      <c r="G36" s="272"/>
      <c r="H36" s="272"/>
      <c r="I36" s="272"/>
      <c r="J36" s="272"/>
      <c r="K36" s="272"/>
      <c r="L36" s="272"/>
      <c r="M36" s="272"/>
      <c r="N36" s="272"/>
      <c r="O36" s="273"/>
    </row>
    <row r="37" spans="2:15" x14ac:dyDescent="0.25">
      <c r="B37" s="262"/>
      <c r="C37" s="263"/>
      <c r="D37" s="263"/>
      <c r="E37" s="264"/>
      <c r="F37" s="271"/>
      <c r="G37" s="272"/>
      <c r="H37" s="272"/>
      <c r="I37" s="272"/>
      <c r="J37" s="272"/>
      <c r="K37" s="272"/>
      <c r="L37" s="272"/>
      <c r="M37" s="272"/>
      <c r="N37" s="272"/>
      <c r="O37" s="273"/>
    </row>
    <row r="38" spans="2:15" ht="4.5" customHeight="1" x14ac:dyDescent="0.25">
      <c r="B38" s="262"/>
      <c r="C38" s="263"/>
      <c r="D38" s="263"/>
      <c r="E38" s="264"/>
      <c r="F38" s="271"/>
      <c r="G38" s="272"/>
      <c r="H38" s="272"/>
      <c r="I38" s="272"/>
      <c r="J38" s="272"/>
      <c r="K38" s="272"/>
      <c r="L38" s="272"/>
      <c r="M38" s="272"/>
      <c r="N38" s="272"/>
      <c r="O38" s="273"/>
    </row>
    <row r="39" spans="2:15" x14ac:dyDescent="0.25">
      <c r="B39" s="280" t="s">
        <v>241</v>
      </c>
      <c r="C39" s="281"/>
      <c r="D39" s="281"/>
      <c r="E39" s="282"/>
      <c r="F39" s="268" t="s">
        <v>302</v>
      </c>
      <c r="G39" s="269"/>
      <c r="H39" s="269"/>
      <c r="I39" s="269"/>
      <c r="J39" s="269"/>
      <c r="K39" s="269"/>
      <c r="L39" s="269"/>
      <c r="M39" s="269"/>
      <c r="N39" s="269"/>
      <c r="O39" s="270"/>
    </row>
    <row r="40" spans="2:15" x14ac:dyDescent="0.25">
      <c r="B40" s="262"/>
      <c r="C40" s="263"/>
      <c r="D40" s="263"/>
      <c r="E40" s="264"/>
      <c r="F40" s="271"/>
      <c r="G40" s="272"/>
      <c r="H40" s="272"/>
      <c r="I40" s="272"/>
      <c r="J40" s="272"/>
      <c r="K40" s="272"/>
      <c r="L40" s="272"/>
      <c r="M40" s="272"/>
      <c r="N40" s="272"/>
      <c r="O40" s="273"/>
    </row>
    <row r="41" spans="2:15" x14ac:dyDescent="0.25">
      <c r="B41" s="262"/>
      <c r="C41" s="263"/>
      <c r="D41" s="263"/>
      <c r="E41" s="264"/>
      <c r="F41" s="271"/>
      <c r="G41" s="272"/>
      <c r="H41" s="272"/>
      <c r="I41" s="272"/>
      <c r="J41" s="272"/>
      <c r="K41" s="272"/>
      <c r="L41" s="272"/>
      <c r="M41" s="272"/>
      <c r="N41" s="272"/>
      <c r="O41" s="273"/>
    </row>
    <row r="42" spans="2:15" ht="50.25" customHeight="1" x14ac:dyDescent="0.25">
      <c r="B42" s="265"/>
      <c r="C42" s="266"/>
      <c r="D42" s="266"/>
      <c r="E42" s="267"/>
      <c r="F42" s="289"/>
      <c r="G42" s="290"/>
      <c r="H42" s="290"/>
      <c r="I42" s="290"/>
      <c r="J42" s="290"/>
      <c r="K42" s="290"/>
      <c r="L42" s="290"/>
      <c r="M42" s="290"/>
      <c r="N42" s="290"/>
      <c r="O42" s="291"/>
    </row>
    <row r="43" spans="2:15" x14ac:dyDescent="0.25">
      <c r="B43" s="256" t="s">
        <v>15</v>
      </c>
      <c r="C43" s="252"/>
      <c r="D43" s="252"/>
      <c r="E43" s="252"/>
      <c r="F43" s="250" t="s">
        <v>242</v>
      </c>
      <c r="G43" s="250"/>
      <c r="H43" s="250"/>
      <c r="I43" s="250"/>
      <c r="J43" s="250"/>
      <c r="K43" s="250"/>
      <c r="L43" s="250"/>
      <c r="M43" s="250"/>
      <c r="N43" s="250"/>
      <c r="O43" s="251"/>
    </row>
    <row r="44" spans="2:15" x14ac:dyDescent="0.25">
      <c r="B44" s="256"/>
      <c r="C44" s="252"/>
      <c r="D44" s="252"/>
      <c r="E44" s="252"/>
      <c r="F44" s="250"/>
      <c r="G44" s="250"/>
      <c r="H44" s="250"/>
      <c r="I44" s="250"/>
      <c r="J44" s="250"/>
      <c r="K44" s="250"/>
      <c r="L44" s="250"/>
      <c r="M44" s="250"/>
      <c r="N44" s="250"/>
      <c r="O44" s="251"/>
    </row>
    <row r="45" spans="2:15" x14ac:dyDescent="0.25">
      <c r="B45" s="256"/>
      <c r="C45" s="252"/>
      <c r="D45" s="252"/>
      <c r="E45" s="252"/>
      <c r="F45" s="250"/>
      <c r="G45" s="250"/>
      <c r="H45" s="250"/>
      <c r="I45" s="250"/>
      <c r="J45" s="250"/>
      <c r="K45" s="250"/>
      <c r="L45" s="250"/>
      <c r="M45" s="250"/>
      <c r="N45" s="250"/>
      <c r="O45" s="251"/>
    </row>
    <row r="46" spans="2:15" x14ac:dyDescent="0.25">
      <c r="B46" s="280" t="s">
        <v>21</v>
      </c>
      <c r="C46" s="281"/>
      <c r="D46" s="281"/>
      <c r="E46" s="282"/>
      <c r="F46" s="268" t="s">
        <v>293</v>
      </c>
      <c r="G46" s="269"/>
      <c r="H46" s="269"/>
      <c r="I46" s="269"/>
      <c r="J46" s="269"/>
      <c r="K46" s="269"/>
      <c r="L46" s="269"/>
      <c r="M46" s="269"/>
      <c r="N46" s="269"/>
      <c r="O46" s="270"/>
    </row>
    <row r="47" spans="2:15" x14ac:dyDescent="0.25">
      <c r="B47" s="262"/>
      <c r="C47" s="263"/>
      <c r="D47" s="263"/>
      <c r="E47" s="264"/>
      <c r="F47" s="271"/>
      <c r="G47" s="272"/>
      <c r="H47" s="272"/>
      <c r="I47" s="272"/>
      <c r="J47" s="272"/>
      <c r="K47" s="272"/>
      <c r="L47" s="272"/>
      <c r="M47" s="272"/>
      <c r="N47" s="272"/>
      <c r="O47" s="273"/>
    </row>
    <row r="48" spans="2:15" x14ac:dyDescent="0.25">
      <c r="B48" s="262"/>
      <c r="C48" s="263"/>
      <c r="D48" s="263"/>
      <c r="E48" s="264"/>
      <c r="F48" s="271"/>
      <c r="G48" s="272"/>
      <c r="H48" s="272"/>
      <c r="I48" s="272"/>
      <c r="J48" s="272"/>
      <c r="K48" s="272"/>
      <c r="L48" s="272"/>
      <c r="M48" s="272"/>
      <c r="N48" s="272"/>
      <c r="O48" s="273"/>
    </row>
    <row r="49" spans="2:15" x14ac:dyDescent="0.25">
      <c r="B49" s="265"/>
      <c r="C49" s="266"/>
      <c r="D49" s="266"/>
      <c r="E49" s="267"/>
      <c r="F49" s="289"/>
      <c r="G49" s="290"/>
      <c r="H49" s="290"/>
      <c r="I49" s="290"/>
      <c r="J49" s="290"/>
      <c r="K49" s="290"/>
      <c r="L49" s="290"/>
      <c r="M49" s="290"/>
      <c r="N49" s="290"/>
      <c r="O49" s="291"/>
    </row>
    <row r="50" spans="2:15" ht="15" customHeight="1" x14ac:dyDescent="0.25">
      <c r="B50" s="254" t="s">
        <v>25</v>
      </c>
      <c r="C50" s="255"/>
      <c r="D50" s="255"/>
      <c r="E50" s="255"/>
      <c r="F50" s="250" t="s">
        <v>243</v>
      </c>
      <c r="G50" s="250"/>
      <c r="H50" s="250"/>
      <c r="I50" s="250"/>
      <c r="J50" s="250"/>
      <c r="K50" s="250"/>
      <c r="L50" s="250"/>
      <c r="M50" s="250"/>
      <c r="N50" s="250"/>
      <c r="O50" s="251"/>
    </row>
    <row r="51" spans="2:15" x14ac:dyDescent="0.25">
      <c r="B51" s="254"/>
      <c r="C51" s="255"/>
      <c r="D51" s="255"/>
      <c r="E51" s="255"/>
      <c r="F51" s="250"/>
      <c r="G51" s="250"/>
      <c r="H51" s="250"/>
      <c r="I51" s="250"/>
      <c r="J51" s="250"/>
      <c r="K51" s="250"/>
      <c r="L51" s="250"/>
      <c r="M51" s="250"/>
      <c r="N51" s="250"/>
      <c r="O51" s="251"/>
    </row>
    <row r="52" spans="2:15" x14ac:dyDescent="0.25">
      <c r="B52" s="254"/>
      <c r="C52" s="255"/>
      <c r="D52" s="255"/>
      <c r="E52" s="255"/>
      <c r="F52" s="250"/>
      <c r="G52" s="250"/>
      <c r="H52" s="250"/>
      <c r="I52" s="250"/>
      <c r="J52" s="250"/>
      <c r="K52" s="250"/>
      <c r="L52" s="250"/>
      <c r="M52" s="250"/>
      <c r="N52" s="250"/>
      <c r="O52" s="251"/>
    </row>
    <row r="53" spans="2:15" x14ac:dyDescent="0.25">
      <c r="B53" s="254"/>
      <c r="C53" s="255"/>
      <c r="D53" s="255"/>
      <c r="E53" s="255"/>
      <c r="F53" s="250"/>
      <c r="G53" s="250"/>
      <c r="H53" s="250"/>
      <c r="I53" s="250"/>
      <c r="J53" s="250"/>
      <c r="K53" s="250"/>
      <c r="L53" s="250"/>
      <c r="M53" s="250"/>
      <c r="N53" s="250"/>
      <c r="O53" s="251"/>
    </row>
    <row r="54" spans="2:15" x14ac:dyDescent="0.25">
      <c r="B54" s="254"/>
      <c r="C54" s="255"/>
      <c r="D54" s="255"/>
      <c r="E54" s="255"/>
      <c r="F54" s="250"/>
      <c r="G54" s="250"/>
      <c r="H54" s="250"/>
      <c r="I54" s="250"/>
      <c r="J54" s="250"/>
      <c r="K54" s="250"/>
      <c r="L54" s="250"/>
      <c r="M54" s="250"/>
      <c r="N54" s="250"/>
      <c r="O54" s="251"/>
    </row>
    <row r="55" spans="2:15" x14ac:dyDescent="0.25">
      <c r="B55" s="254"/>
      <c r="C55" s="255"/>
      <c r="D55" s="255"/>
      <c r="E55" s="255"/>
      <c r="F55" s="250"/>
      <c r="G55" s="250"/>
      <c r="H55" s="250"/>
      <c r="I55" s="250"/>
      <c r="J55" s="250"/>
      <c r="K55" s="250"/>
      <c r="L55" s="250"/>
      <c r="M55" s="250"/>
      <c r="N55" s="250"/>
      <c r="O55" s="251"/>
    </row>
    <row r="56" spans="2:15" ht="11.45" customHeight="1" x14ac:dyDescent="0.25">
      <c r="B56" s="254"/>
      <c r="C56" s="255"/>
      <c r="D56" s="255"/>
      <c r="E56" s="255"/>
      <c r="F56" s="250"/>
      <c r="G56" s="250"/>
      <c r="H56" s="250"/>
      <c r="I56" s="250"/>
      <c r="J56" s="250"/>
      <c r="K56" s="250"/>
      <c r="L56" s="250"/>
      <c r="M56" s="250"/>
      <c r="N56" s="250"/>
      <c r="O56" s="251"/>
    </row>
    <row r="57" spans="2:15" hidden="1" x14ac:dyDescent="0.25">
      <c r="B57" s="254"/>
      <c r="C57" s="255"/>
      <c r="D57" s="255"/>
      <c r="E57" s="255"/>
      <c r="F57" s="250"/>
      <c r="G57" s="250"/>
      <c r="H57" s="250"/>
      <c r="I57" s="250"/>
      <c r="J57" s="250"/>
      <c r="K57" s="250"/>
      <c r="L57" s="250"/>
      <c r="M57" s="250"/>
      <c r="N57" s="250"/>
      <c r="O57" s="251"/>
    </row>
    <row r="58" spans="2:15" ht="14.45" customHeight="1" x14ac:dyDescent="0.25">
      <c r="B58" s="256" t="s">
        <v>16</v>
      </c>
      <c r="C58" s="252"/>
      <c r="D58" s="252"/>
      <c r="E58" s="252"/>
      <c r="F58" s="297" t="s">
        <v>244</v>
      </c>
      <c r="G58" s="297"/>
      <c r="H58" s="297"/>
      <c r="I58" s="297"/>
      <c r="J58" s="297"/>
      <c r="K58" s="297"/>
      <c r="L58" s="297"/>
      <c r="M58" s="297"/>
      <c r="N58" s="297"/>
      <c r="O58" s="298"/>
    </row>
    <row r="59" spans="2:15" ht="81" customHeight="1" x14ac:dyDescent="0.25">
      <c r="B59" s="256"/>
      <c r="C59" s="252"/>
      <c r="D59" s="252"/>
      <c r="E59" s="252"/>
      <c r="F59" s="297"/>
      <c r="G59" s="297"/>
      <c r="H59" s="297"/>
      <c r="I59" s="297"/>
      <c r="J59" s="297"/>
      <c r="K59" s="297"/>
      <c r="L59" s="297"/>
      <c r="M59" s="297"/>
      <c r="N59" s="297"/>
      <c r="O59" s="298"/>
    </row>
    <row r="60" spans="2:15" ht="15" customHeight="1" x14ac:dyDescent="0.25">
      <c r="B60" s="256" t="s">
        <v>22</v>
      </c>
      <c r="C60" s="252"/>
      <c r="D60" s="252"/>
      <c r="E60" s="252"/>
      <c r="F60" s="297" t="s">
        <v>245</v>
      </c>
      <c r="G60" s="297"/>
      <c r="H60" s="297"/>
      <c r="I60" s="297"/>
      <c r="J60" s="297"/>
      <c r="K60" s="297"/>
      <c r="L60" s="297"/>
      <c r="M60" s="297"/>
      <c r="N60" s="297"/>
      <c r="O60" s="298"/>
    </row>
    <row r="61" spans="2:15" ht="14.45" customHeight="1" x14ac:dyDescent="0.25">
      <c r="B61" s="256"/>
      <c r="C61" s="252"/>
      <c r="D61" s="252"/>
      <c r="E61" s="252"/>
      <c r="F61" s="297"/>
      <c r="G61" s="297"/>
      <c r="H61" s="297"/>
      <c r="I61" s="297"/>
      <c r="J61" s="297"/>
      <c r="K61" s="297"/>
      <c r="L61" s="297"/>
      <c r="M61" s="297"/>
      <c r="N61" s="297"/>
      <c r="O61" s="298"/>
    </row>
    <row r="62" spans="2:15" ht="14.45" customHeight="1" x14ac:dyDescent="0.25">
      <c r="B62" s="256"/>
      <c r="C62" s="252"/>
      <c r="D62" s="252"/>
      <c r="E62" s="252"/>
      <c r="F62" s="297"/>
      <c r="G62" s="297"/>
      <c r="H62" s="297"/>
      <c r="I62" s="297"/>
      <c r="J62" s="297"/>
      <c r="K62" s="297"/>
      <c r="L62" s="297"/>
      <c r="M62" s="297"/>
      <c r="N62" s="297"/>
      <c r="O62" s="298"/>
    </row>
    <row r="63" spans="2:15" ht="48" customHeight="1" x14ac:dyDescent="0.25">
      <c r="B63" s="256"/>
      <c r="C63" s="252"/>
      <c r="D63" s="252"/>
      <c r="E63" s="252"/>
      <c r="F63" s="297"/>
      <c r="G63" s="297"/>
      <c r="H63" s="297"/>
      <c r="I63" s="297"/>
      <c r="J63" s="297"/>
      <c r="K63" s="297"/>
      <c r="L63" s="297"/>
      <c r="M63" s="297"/>
      <c r="N63" s="297"/>
      <c r="O63" s="298"/>
    </row>
    <row r="64" spans="2:15" ht="14.45" customHeight="1" x14ac:dyDescent="0.25">
      <c r="B64" s="299" t="s">
        <v>246</v>
      </c>
      <c r="C64" s="269"/>
      <c r="D64" s="269"/>
      <c r="E64" s="300"/>
      <c r="F64" s="250" t="s">
        <v>303</v>
      </c>
      <c r="G64" s="250"/>
      <c r="H64" s="250"/>
      <c r="I64" s="250"/>
      <c r="J64" s="250"/>
      <c r="K64" s="250"/>
      <c r="L64" s="250"/>
      <c r="M64" s="250"/>
      <c r="N64" s="250"/>
      <c r="O64" s="251"/>
    </row>
    <row r="65" spans="2:15" ht="15" customHeight="1" x14ac:dyDescent="0.25">
      <c r="B65" s="301"/>
      <c r="C65" s="272"/>
      <c r="D65" s="272"/>
      <c r="E65" s="302"/>
      <c r="F65" s="250"/>
      <c r="G65" s="250"/>
      <c r="H65" s="250"/>
      <c r="I65" s="250"/>
      <c r="J65" s="250"/>
      <c r="K65" s="250"/>
      <c r="L65" s="250"/>
      <c r="M65" s="250"/>
      <c r="N65" s="250"/>
      <c r="O65" s="251"/>
    </row>
    <row r="66" spans="2:15" ht="96" customHeight="1" x14ac:dyDescent="0.25">
      <c r="B66" s="303"/>
      <c r="C66" s="290"/>
      <c r="D66" s="290"/>
      <c r="E66" s="304"/>
      <c r="F66" s="250"/>
      <c r="G66" s="250"/>
      <c r="H66" s="250"/>
      <c r="I66" s="250"/>
      <c r="J66" s="250"/>
      <c r="K66" s="250"/>
      <c r="L66" s="250"/>
      <c r="M66" s="250"/>
      <c r="N66" s="250"/>
      <c r="O66" s="251"/>
    </row>
    <row r="67" spans="2:15" ht="41.25" customHeight="1" x14ac:dyDescent="0.25">
      <c r="B67" s="280" t="s">
        <v>23</v>
      </c>
      <c r="C67" s="281"/>
      <c r="D67" s="281"/>
      <c r="E67" s="282"/>
      <c r="F67" s="268" t="s">
        <v>247</v>
      </c>
      <c r="G67" s="269"/>
      <c r="H67" s="269"/>
      <c r="I67" s="269"/>
      <c r="J67" s="269"/>
      <c r="K67" s="269"/>
      <c r="L67" s="269"/>
      <c r="M67" s="269"/>
      <c r="N67" s="269"/>
      <c r="O67" s="270"/>
    </row>
    <row r="68" spans="2:15" ht="9.75" customHeight="1" x14ac:dyDescent="0.25">
      <c r="B68" s="265"/>
      <c r="C68" s="266"/>
      <c r="D68" s="266"/>
      <c r="E68" s="267"/>
      <c r="F68" s="289"/>
      <c r="G68" s="290"/>
      <c r="H68" s="290"/>
      <c r="I68" s="290"/>
      <c r="J68" s="290"/>
      <c r="K68" s="290"/>
      <c r="L68" s="290"/>
      <c r="M68" s="290"/>
      <c r="N68" s="290"/>
      <c r="O68" s="291"/>
    </row>
    <row r="69" spans="2:15" ht="42.75" customHeight="1" x14ac:dyDescent="0.25">
      <c r="B69" s="305" t="s">
        <v>28</v>
      </c>
      <c r="C69" s="306"/>
      <c r="D69" s="306"/>
      <c r="E69" s="307"/>
      <c r="F69" s="308" t="s">
        <v>248</v>
      </c>
      <c r="G69" s="306"/>
      <c r="H69" s="306"/>
      <c r="I69" s="306"/>
      <c r="J69" s="306"/>
      <c r="K69" s="306"/>
      <c r="L69" s="306"/>
      <c r="M69" s="306"/>
      <c r="N69" s="306"/>
      <c r="O69" s="309"/>
    </row>
    <row r="70" spans="2:15" ht="66.75" customHeight="1" thickBot="1" x14ac:dyDescent="0.3">
      <c r="B70" s="292" t="s">
        <v>18</v>
      </c>
      <c r="C70" s="293"/>
      <c r="D70" s="293"/>
      <c r="E70" s="294"/>
      <c r="F70" s="295" t="s">
        <v>304</v>
      </c>
      <c r="G70" s="293"/>
      <c r="H70" s="293"/>
      <c r="I70" s="293"/>
      <c r="J70" s="293"/>
      <c r="K70" s="293"/>
      <c r="L70" s="293"/>
      <c r="M70" s="293"/>
      <c r="N70" s="293"/>
      <c r="O70" s="296"/>
    </row>
    <row r="71" spans="2:15" ht="15.75" thickBot="1" x14ac:dyDescent="0.3">
      <c r="B71" s="320" t="s">
        <v>249</v>
      </c>
      <c r="C71" s="321"/>
      <c r="D71" s="321"/>
      <c r="E71" s="321"/>
      <c r="F71" s="321"/>
      <c r="G71" s="321"/>
      <c r="H71" s="321"/>
      <c r="I71" s="321"/>
      <c r="J71" s="321"/>
      <c r="K71" s="321"/>
      <c r="L71" s="321"/>
      <c r="M71" s="321"/>
      <c r="N71" s="321"/>
      <c r="O71" s="322"/>
    </row>
    <row r="72" spans="2:15" x14ac:dyDescent="0.25">
      <c r="B72" s="323" t="s">
        <v>26</v>
      </c>
      <c r="C72" s="324"/>
      <c r="D72" s="324"/>
      <c r="E72" s="324"/>
      <c r="F72" s="324" t="s">
        <v>250</v>
      </c>
      <c r="G72" s="324"/>
      <c r="H72" s="324"/>
      <c r="I72" s="324"/>
      <c r="J72" s="324"/>
      <c r="K72" s="324"/>
      <c r="L72" s="324"/>
      <c r="M72" s="324"/>
      <c r="N72" s="324"/>
      <c r="O72" s="327"/>
    </row>
    <row r="73" spans="2:15" x14ac:dyDescent="0.25">
      <c r="B73" s="325"/>
      <c r="C73" s="326"/>
      <c r="D73" s="326"/>
      <c r="E73" s="326"/>
      <c r="F73" s="326"/>
      <c r="G73" s="326"/>
      <c r="H73" s="326"/>
      <c r="I73" s="326"/>
      <c r="J73" s="326"/>
      <c r="K73" s="326"/>
      <c r="L73" s="326"/>
      <c r="M73" s="326"/>
      <c r="N73" s="326"/>
      <c r="O73" s="328"/>
    </row>
    <row r="74" spans="2:15" x14ac:dyDescent="0.25">
      <c r="B74" s="256"/>
      <c r="C74" s="252"/>
      <c r="D74" s="252"/>
      <c r="E74" s="252"/>
      <c r="F74" s="252"/>
      <c r="G74" s="252"/>
      <c r="H74" s="252"/>
      <c r="I74" s="252"/>
      <c r="J74" s="252"/>
      <c r="K74" s="252"/>
      <c r="L74" s="252"/>
      <c r="M74" s="252"/>
      <c r="N74" s="252"/>
      <c r="O74" s="253"/>
    </row>
    <row r="75" spans="2:15" x14ac:dyDescent="0.25">
      <c r="B75" s="256" t="s">
        <v>27</v>
      </c>
      <c r="C75" s="252"/>
      <c r="D75" s="252"/>
      <c r="E75" s="252"/>
      <c r="F75" s="329" t="s">
        <v>251</v>
      </c>
      <c r="G75" s="281"/>
      <c r="H75" s="281"/>
      <c r="I75" s="281"/>
      <c r="J75" s="281"/>
      <c r="K75" s="281"/>
      <c r="L75" s="281"/>
      <c r="M75" s="281"/>
      <c r="N75" s="281"/>
      <c r="O75" s="330"/>
    </row>
    <row r="76" spans="2:15" x14ac:dyDescent="0.25">
      <c r="B76" s="256"/>
      <c r="C76" s="252"/>
      <c r="D76" s="252"/>
      <c r="E76" s="252"/>
      <c r="F76" s="276"/>
      <c r="G76" s="263"/>
      <c r="H76" s="263"/>
      <c r="I76" s="263"/>
      <c r="J76" s="263"/>
      <c r="K76" s="263"/>
      <c r="L76" s="263"/>
      <c r="M76" s="263"/>
      <c r="N76" s="263"/>
      <c r="O76" s="277"/>
    </row>
    <row r="77" spans="2:15" x14ac:dyDescent="0.25">
      <c r="B77" s="256"/>
      <c r="C77" s="252"/>
      <c r="D77" s="252"/>
      <c r="E77" s="252"/>
      <c r="F77" s="276"/>
      <c r="G77" s="263"/>
      <c r="H77" s="263"/>
      <c r="I77" s="263"/>
      <c r="J77" s="263"/>
      <c r="K77" s="263"/>
      <c r="L77" s="263"/>
      <c r="M77" s="263"/>
      <c r="N77" s="263"/>
      <c r="O77" s="277"/>
    </row>
    <row r="78" spans="2:15" x14ac:dyDescent="0.25">
      <c r="B78" s="256" t="s">
        <v>19</v>
      </c>
      <c r="C78" s="252"/>
      <c r="D78" s="252"/>
      <c r="E78" s="252"/>
      <c r="F78" s="250" t="s">
        <v>252</v>
      </c>
      <c r="G78" s="250"/>
      <c r="H78" s="250"/>
      <c r="I78" s="250"/>
      <c r="J78" s="250"/>
      <c r="K78" s="250"/>
      <c r="L78" s="250"/>
      <c r="M78" s="250"/>
      <c r="N78" s="250"/>
      <c r="O78" s="251"/>
    </row>
    <row r="79" spans="2:15" x14ac:dyDescent="0.25">
      <c r="B79" s="256"/>
      <c r="C79" s="252"/>
      <c r="D79" s="252"/>
      <c r="E79" s="252"/>
      <c r="F79" s="250"/>
      <c r="G79" s="250"/>
      <c r="H79" s="250"/>
      <c r="I79" s="250"/>
      <c r="J79" s="250"/>
      <c r="K79" s="250"/>
      <c r="L79" s="250"/>
      <c r="M79" s="250"/>
      <c r="N79" s="250"/>
      <c r="O79" s="251"/>
    </row>
    <row r="80" spans="2:15" x14ac:dyDescent="0.25">
      <c r="B80" s="256"/>
      <c r="C80" s="252"/>
      <c r="D80" s="252"/>
      <c r="E80" s="252"/>
      <c r="F80" s="250"/>
      <c r="G80" s="250"/>
      <c r="H80" s="250"/>
      <c r="I80" s="250"/>
      <c r="J80" s="250"/>
      <c r="K80" s="250"/>
      <c r="L80" s="250"/>
      <c r="M80" s="250"/>
      <c r="N80" s="250"/>
      <c r="O80" s="251"/>
    </row>
    <row r="81" spans="2:15" x14ac:dyDescent="0.25">
      <c r="B81" s="256"/>
      <c r="C81" s="252"/>
      <c r="D81" s="252"/>
      <c r="E81" s="252"/>
      <c r="F81" s="250"/>
      <c r="G81" s="250"/>
      <c r="H81" s="250"/>
      <c r="I81" s="250"/>
      <c r="J81" s="250"/>
      <c r="K81" s="250"/>
      <c r="L81" s="250"/>
      <c r="M81" s="250"/>
      <c r="N81" s="250"/>
      <c r="O81" s="251"/>
    </row>
    <row r="82" spans="2:15" x14ac:dyDescent="0.25">
      <c r="B82" s="256"/>
      <c r="C82" s="252"/>
      <c r="D82" s="252"/>
      <c r="E82" s="252"/>
      <c r="F82" s="250"/>
      <c r="G82" s="250"/>
      <c r="H82" s="250"/>
      <c r="I82" s="250"/>
      <c r="J82" s="250"/>
      <c r="K82" s="250"/>
      <c r="L82" s="250"/>
      <c r="M82" s="250"/>
      <c r="N82" s="250"/>
      <c r="O82" s="251"/>
    </row>
    <row r="83" spans="2:15" x14ac:dyDescent="0.25">
      <c r="B83" s="256"/>
      <c r="C83" s="252"/>
      <c r="D83" s="252"/>
      <c r="E83" s="252"/>
      <c r="F83" s="250"/>
      <c r="G83" s="250"/>
      <c r="H83" s="250"/>
      <c r="I83" s="250"/>
      <c r="J83" s="250"/>
      <c r="K83" s="250"/>
      <c r="L83" s="250"/>
      <c r="M83" s="250"/>
      <c r="N83" s="250"/>
      <c r="O83" s="251"/>
    </row>
    <row r="84" spans="2:15" x14ac:dyDescent="0.25">
      <c r="B84" s="256"/>
      <c r="C84" s="252"/>
      <c r="D84" s="252"/>
      <c r="E84" s="252"/>
      <c r="F84" s="250"/>
      <c r="G84" s="250"/>
      <c r="H84" s="250"/>
      <c r="I84" s="250"/>
      <c r="J84" s="250"/>
      <c r="K84" s="250"/>
      <c r="L84" s="250"/>
      <c r="M84" s="250"/>
      <c r="N84" s="250"/>
      <c r="O84" s="251"/>
    </row>
    <row r="85" spans="2:15" ht="45.95" customHeight="1" x14ac:dyDescent="0.25">
      <c r="B85" s="256"/>
      <c r="C85" s="252"/>
      <c r="D85" s="252"/>
      <c r="E85" s="252"/>
      <c r="F85" s="250"/>
      <c r="G85" s="250"/>
      <c r="H85" s="250"/>
      <c r="I85" s="250"/>
      <c r="J85" s="250"/>
      <c r="K85" s="250"/>
      <c r="L85" s="250"/>
      <c r="M85" s="250"/>
      <c r="N85" s="250"/>
      <c r="O85" s="251"/>
    </row>
    <row r="86" spans="2:15" x14ac:dyDescent="0.25">
      <c r="B86" s="256" t="s">
        <v>10</v>
      </c>
      <c r="C86" s="252"/>
      <c r="D86" s="252"/>
      <c r="E86" s="252"/>
      <c r="F86" s="252" t="s">
        <v>253</v>
      </c>
      <c r="G86" s="252"/>
      <c r="H86" s="252"/>
      <c r="I86" s="252"/>
      <c r="J86" s="252"/>
      <c r="K86" s="252"/>
      <c r="L86" s="252"/>
      <c r="M86" s="252"/>
      <c r="N86" s="252"/>
      <c r="O86" s="253"/>
    </row>
    <row r="87" spans="2:15" x14ac:dyDescent="0.25">
      <c r="B87" s="256"/>
      <c r="C87" s="252"/>
      <c r="D87" s="252"/>
      <c r="E87" s="252"/>
      <c r="F87" s="252"/>
      <c r="G87" s="252"/>
      <c r="H87" s="252"/>
      <c r="I87" s="252"/>
      <c r="J87" s="252"/>
      <c r="K87" s="252"/>
      <c r="L87" s="252"/>
      <c r="M87" s="252"/>
      <c r="N87" s="252"/>
      <c r="O87" s="253"/>
    </row>
    <row r="88" spans="2:15" x14ac:dyDescent="0.25">
      <c r="B88" s="256" t="s">
        <v>11</v>
      </c>
      <c r="C88" s="252"/>
      <c r="D88" s="252"/>
      <c r="E88" s="252"/>
      <c r="F88" s="252" t="s">
        <v>254</v>
      </c>
      <c r="G88" s="252"/>
      <c r="H88" s="252"/>
      <c r="I88" s="252"/>
      <c r="J88" s="252"/>
      <c r="K88" s="252"/>
      <c r="L88" s="252"/>
      <c r="M88" s="252"/>
      <c r="N88" s="252"/>
      <c r="O88" s="253"/>
    </row>
    <row r="89" spans="2:15" x14ac:dyDescent="0.25">
      <c r="B89" s="256"/>
      <c r="C89" s="252"/>
      <c r="D89" s="252"/>
      <c r="E89" s="252"/>
      <c r="F89" s="252"/>
      <c r="G89" s="252"/>
      <c r="H89" s="252"/>
      <c r="I89" s="252"/>
      <c r="J89" s="252"/>
      <c r="K89" s="252"/>
      <c r="L89" s="252"/>
      <c r="M89" s="252"/>
      <c r="N89" s="252"/>
      <c r="O89" s="253"/>
    </row>
    <row r="90" spans="2:15" ht="15.75" thickBot="1" x14ac:dyDescent="0.3">
      <c r="B90" s="317"/>
      <c r="C90" s="318"/>
      <c r="D90" s="318"/>
      <c r="E90" s="318"/>
      <c r="F90" s="318"/>
      <c r="G90" s="318"/>
      <c r="H90" s="318"/>
      <c r="I90" s="318"/>
      <c r="J90" s="318"/>
      <c r="K90" s="318"/>
      <c r="L90" s="318"/>
      <c r="M90" s="318"/>
      <c r="N90" s="318"/>
      <c r="O90" s="319"/>
    </row>
    <row r="91" spans="2:15" ht="15.75" thickBot="1" x14ac:dyDescent="0.3">
      <c r="B91" s="310" t="s">
        <v>255</v>
      </c>
      <c r="C91" s="311"/>
      <c r="D91" s="311"/>
      <c r="E91" s="311"/>
      <c r="F91" s="311"/>
      <c r="G91" s="311"/>
      <c r="H91" s="311"/>
      <c r="I91" s="311"/>
      <c r="J91" s="311"/>
      <c r="K91" s="311"/>
      <c r="L91" s="311"/>
      <c r="M91" s="311"/>
      <c r="N91" s="311"/>
      <c r="O91" s="312"/>
    </row>
    <row r="92" spans="2:15" x14ac:dyDescent="0.25">
      <c r="B92" s="313" t="s">
        <v>256</v>
      </c>
      <c r="C92" s="314"/>
      <c r="D92" s="314"/>
      <c r="E92" s="314"/>
      <c r="F92" s="314"/>
      <c r="G92" s="314"/>
      <c r="H92" s="314"/>
      <c r="I92" s="314"/>
      <c r="J92" s="314"/>
      <c r="K92" s="314"/>
      <c r="L92" s="314"/>
      <c r="M92" s="314"/>
      <c r="N92" s="314"/>
      <c r="O92" s="315"/>
    </row>
    <row r="93" spans="2:15" ht="15.75" thickBot="1" x14ac:dyDescent="0.3">
      <c r="B93" s="332" t="s">
        <v>257</v>
      </c>
      <c r="C93" s="333"/>
      <c r="D93" s="333"/>
      <c r="E93" s="333"/>
      <c r="F93" s="333" t="s">
        <v>232</v>
      </c>
      <c r="G93" s="333"/>
      <c r="H93" s="333"/>
      <c r="I93" s="333"/>
      <c r="J93" s="333"/>
      <c r="K93" s="333"/>
      <c r="L93" s="333"/>
      <c r="M93" s="333"/>
      <c r="N93" s="333"/>
      <c r="O93" s="334"/>
    </row>
    <row r="94" spans="2:15" x14ac:dyDescent="0.25">
      <c r="B94" s="316" t="s">
        <v>258</v>
      </c>
      <c r="C94" s="257"/>
      <c r="D94" s="257"/>
      <c r="E94" s="257"/>
      <c r="F94" s="257" t="s">
        <v>259</v>
      </c>
      <c r="G94" s="257"/>
      <c r="H94" s="257"/>
      <c r="I94" s="257"/>
      <c r="J94" s="257"/>
      <c r="K94" s="257"/>
      <c r="L94" s="257"/>
      <c r="M94" s="257"/>
      <c r="N94" s="257"/>
      <c r="O94" s="258"/>
    </row>
    <row r="95" spans="2:15" x14ac:dyDescent="0.25">
      <c r="B95" s="254" t="s">
        <v>260</v>
      </c>
      <c r="C95" s="255"/>
      <c r="D95" s="255"/>
      <c r="E95" s="255"/>
      <c r="F95" s="255" t="s">
        <v>261</v>
      </c>
      <c r="G95" s="255"/>
      <c r="H95" s="255"/>
      <c r="I95" s="255"/>
      <c r="J95" s="255"/>
      <c r="K95" s="255"/>
      <c r="L95" s="255"/>
      <c r="M95" s="255"/>
      <c r="N95" s="255"/>
      <c r="O95" s="331"/>
    </row>
    <row r="96" spans="2:15" x14ac:dyDescent="0.25">
      <c r="B96" s="256" t="s">
        <v>262</v>
      </c>
      <c r="C96" s="252"/>
      <c r="D96" s="252"/>
      <c r="E96" s="252"/>
      <c r="F96" s="252" t="s">
        <v>263</v>
      </c>
      <c r="G96" s="252"/>
      <c r="H96" s="252"/>
      <c r="I96" s="252"/>
      <c r="J96" s="252"/>
      <c r="K96" s="252"/>
      <c r="L96" s="252"/>
      <c r="M96" s="252"/>
      <c r="N96" s="252"/>
      <c r="O96" s="253"/>
    </row>
    <row r="97" spans="2:15" x14ac:dyDescent="0.25">
      <c r="B97" s="256"/>
      <c r="C97" s="252"/>
      <c r="D97" s="252"/>
      <c r="E97" s="252"/>
      <c r="F97" s="252"/>
      <c r="G97" s="252"/>
      <c r="H97" s="252"/>
      <c r="I97" s="252"/>
      <c r="J97" s="252"/>
      <c r="K97" s="252"/>
      <c r="L97" s="252"/>
      <c r="M97" s="252"/>
      <c r="N97" s="252"/>
      <c r="O97" s="253"/>
    </row>
    <row r="98" spans="2:15" x14ac:dyDescent="0.25">
      <c r="B98" s="256"/>
      <c r="C98" s="252"/>
      <c r="D98" s="252"/>
      <c r="E98" s="252"/>
      <c r="F98" s="252"/>
      <c r="G98" s="252"/>
      <c r="H98" s="252"/>
      <c r="I98" s="252"/>
      <c r="J98" s="252"/>
      <c r="K98" s="252"/>
      <c r="L98" s="252"/>
      <c r="M98" s="252"/>
      <c r="N98" s="252"/>
      <c r="O98" s="253"/>
    </row>
    <row r="99" spans="2:15" x14ac:dyDescent="0.25">
      <c r="B99" s="335" t="s">
        <v>264</v>
      </c>
      <c r="C99" s="336"/>
      <c r="D99" s="336"/>
      <c r="E99" s="337"/>
      <c r="F99" s="341" t="s">
        <v>265</v>
      </c>
      <c r="G99" s="342"/>
      <c r="H99" s="342"/>
      <c r="I99" s="342"/>
      <c r="J99" s="342"/>
      <c r="K99" s="342"/>
      <c r="L99" s="342"/>
      <c r="M99" s="342"/>
      <c r="N99" s="342"/>
      <c r="O99" s="343"/>
    </row>
    <row r="100" spans="2:15" x14ac:dyDescent="0.25">
      <c r="B100" s="338"/>
      <c r="C100" s="339"/>
      <c r="D100" s="339"/>
      <c r="E100" s="340"/>
      <c r="F100" s="344"/>
      <c r="G100" s="345"/>
      <c r="H100" s="345"/>
      <c r="I100" s="345"/>
      <c r="J100" s="345"/>
      <c r="K100" s="345"/>
      <c r="L100" s="345"/>
      <c r="M100" s="345"/>
      <c r="N100" s="345"/>
      <c r="O100" s="346"/>
    </row>
    <row r="101" spans="2:15" x14ac:dyDescent="0.25">
      <c r="B101" s="254" t="s">
        <v>266</v>
      </c>
      <c r="C101" s="255"/>
      <c r="D101" s="255"/>
      <c r="E101" s="255"/>
      <c r="F101" s="255" t="s">
        <v>267</v>
      </c>
      <c r="G101" s="255"/>
      <c r="H101" s="255"/>
      <c r="I101" s="255"/>
      <c r="J101" s="255"/>
      <c r="K101" s="255"/>
      <c r="L101" s="255"/>
      <c r="M101" s="255"/>
      <c r="N101" s="255"/>
      <c r="O101" s="331"/>
    </row>
    <row r="102" spans="2:15" x14ac:dyDescent="0.25">
      <c r="B102" s="254" t="s">
        <v>268</v>
      </c>
      <c r="C102" s="255"/>
      <c r="D102" s="255"/>
      <c r="E102" s="255"/>
      <c r="F102" s="255" t="s">
        <v>267</v>
      </c>
      <c r="G102" s="255"/>
      <c r="H102" s="255"/>
      <c r="I102" s="255"/>
      <c r="J102" s="255"/>
      <c r="K102" s="255"/>
      <c r="L102" s="255"/>
      <c r="M102" s="255"/>
      <c r="N102" s="255"/>
      <c r="O102" s="331"/>
    </row>
    <row r="103" spans="2:15" x14ac:dyDescent="0.25">
      <c r="B103" s="256" t="s">
        <v>269</v>
      </c>
      <c r="C103" s="252"/>
      <c r="D103" s="252"/>
      <c r="E103" s="252"/>
      <c r="F103" s="255" t="s">
        <v>270</v>
      </c>
      <c r="G103" s="255"/>
      <c r="H103" s="255"/>
      <c r="I103" s="255"/>
      <c r="J103" s="255"/>
      <c r="K103" s="255"/>
      <c r="L103" s="255"/>
      <c r="M103" s="255"/>
      <c r="N103" s="255"/>
      <c r="O103" s="331"/>
    </row>
    <row r="104" spans="2:15" ht="15" customHeight="1" x14ac:dyDescent="0.25">
      <c r="B104" s="256" t="s">
        <v>271</v>
      </c>
      <c r="C104" s="252"/>
      <c r="D104" s="252"/>
      <c r="E104" s="252"/>
      <c r="F104" s="252" t="s">
        <v>272</v>
      </c>
      <c r="G104" s="252"/>
      <c r="H104" s="252"/>
      <c r="I104" s="252"/>
      <c r="J104" s="252"/>
      <c r="K104" s="252"/>
      <c r="L104" s="252"/>
      <c r="M104" s="252"/>
      <c r="N104" s="252"/>
      <c r="O104" s="253"/>
    </row>
    <row r="105" spans="2:15" x14ac:dyDescent="0.25">
      <c r="B105" s="256"/>
      <c r="C105" s="252"/>
      <c r="D105" s="252"/>
      <c r="E105" s="252"/>
      <c r="F105" s="252"/>
      <c r="G105" s="252"/>
      <c r="H105" s="252"/>
      <c r="I105" s="252"/>
      <c r="J105" s="252"/>
      <c r="K105" s="252"/>
      <c r="L105" s="252"/>
      <c r="M105" s="252"/>
      <c r="N105" s="252"/>
      <c r="O105" s="253"/>
    </row>
    <row r="106" spans="2:15" x14ac:dyDescent="0.25">
      <c r="B106" s="256"/>
      <c r="C106" s="252"/>
      <c r="D106" s="252"/>
      <c r="E106" s="252"/>
      <c r="F106" s="252"/>
      <c r="G106" s="252"/>
      <c r="H106" s="252"/>
      <c r="I106" s="252"/>
      <c r="J106" s="252"/>
      <c r="K106" s="252"/>
      <c r="L106" s="252"/>
      <c r="M106" s="252"/>
      <c r="N106" s="252"/>
      <c r="O106" s="253"/>
    </row>
    <row r="107" spans="2:15" x14ac:dyDescent="0.25">
      <c r="B107" s="256" t="s">
        <v>273</v>
      </c>
      <c r="C107" s="252"/>
      <c r="D107" s="252"/>
      <c r="E107" s="252"/>
      <c r="F107" s="252" t="s">
        <v>274</v>
      </c>
      <c r="G107" s="252"/>
      <c r="H107" s="252"/>
      <c r="I107" s="252"/>
      <c r="J107" s="252"/>
      <c r="K107" s="252"/>
      <c r="L107" s="252"/>
      <c r="M107" s="252"/>
      <c r="N107" s="252"/>
      <c r="O107" s="253"/>
    </row>
    <row r="108" spans="2:15" x14ac:dyDescent="0.25">
      <c r="B108" s="256"/>
      <c r="C108" s="252"/>
      <c r="D108" s="252"/>
      <c r="E108" s="252"/>
      <c r="F108" s="252"/>
      <c r="G108" s="252"/>
      <c r="H108" s="252"/>
      <c r="I108" s="252"/>
      <c r="J108" s="252"/>
      <c r="K108" s="252"/>
      <c r="L108" s="252"/>
      <c r="M108" s="252"/>
      <c r="N108" s="252"/>
      <c r="O108" s="253"/>
    </row>
    <row r="109" spans="2:15" ht="34.5" customHeight="1" x14ac:dyDescent="0.25">
      <c r="B109" s="256"/>
      <c r="C109" s="252"/>
      <c r="D109" s="252"/>
      <c r="E109" s="252"/>
      <c r="F109" s="252"/>
      <c r="G109" s="252"/>
      <c r="H109" s="252"/>
      <c r="I109" s="252"/>
      <c r="J109" s="252"/>
      <c r="K109" s="252"/>
      <c r="L109" s="252"/>
      <c r="M109" s="252"/>
      <c r="N109" s="252"/>
      <c r="O109" s="253"/>
    </row>
    <row r="110" spans="2:15" ht="15" customHeight="1" thickBot="1" x14ac:dyDescent="0.3">
      <c r="B110" s="317" t="s">
        <v>275</v>
      </c>
      <c r="C110" s="318"/>
      <c r="D110" s="318"/>
      <c r="E110" s="318"/>
      <c r="F110" s="318" t="s">
        <v>272</v>
      </c>
      <c r="G110" s="318"/>
      <c r="H110" s="318"/>
      <c r="I110" s="318"/>
      <c r="J110" s="318"/>
      <c r="K110" s="318"/>
      <c r="L110" s="318"/>
      <c r="M110" s="318"/>
      <c r="N110" s="318"/>
      <c r="O110" s="319"/>
    </row>
    <row r="111" spans="2:15" x14ac:dyDescent="0.25">
      <c r="B111" s="10"/>
      <c r="C111" s="10"/>
      <c r="D111" s="10"/>
      <c r="E111" s="10"/>
    </row>
  </sheetData>
  <sheetProtection algorithmName="SHA-512" hashValue="GWqok4GcdJUqaH8HZ0HCSH5ZygYguBB+YC2qQ67QAt/cQers9alTkTv/WNew+gKJLz2ppU5oYHunucEUbXzUQw==" saltValue="oROKFs7gWnHqiiSH6H3C+A==" spinCount="100000" sheet="1" selectLockedCells="1" selectUnlockedCells="1"/>
  <mergeCells count="76">
    <mergeCell ref="B107:E109"/>
    <mergeCell ref="F107:O109"/>
    <mergeCell ref="B110:E110"/>
    <mergeCell ref="F110:O110"/>
    <mergeCell ref="B102:E102"/>
    <mergeCell ref="F102:O102"/>
    <mergeCell ref="B103:E103"/>
    <mergeCell ref="F103:O103"/>
    <mergeCell ref="B104:E106"/>
    <mergeCell ref="F104:O106"/>
    <mergeCell ref="B101:E101"/>
    <mergeCell ref="F101:O101"/>
    <mergeCell ref="B93:E93"/>
    <mergeCell ref="F93:O93"/>
    <mergeCell ref="B95:E95"/>
    <mergeCell ref="F95:O95"/>
    <mergeCell ref="B96:E98"/>
    <mergeCell ref="F96:O98"/>
    <mergeCell ref="B99:E100"/>
    <mergeCell ref="F99:O100"/>
    <mergeCell ref="B91:O91"/>
    <mergeCell ref="B92:O92"/>
    <mergeCell ref="B94:E94"/>
    <mergeCell ref="F94:O94"/>
    <mergeCell ref="F39:O42"/>
    <mergeCell ref="B86:E87"/>
    <mergeCell ref="F86:O87"/>
    <mergeCell ref="B88:E90"/>
    <mergeCell ref="F88:O90"/>
    <mergeCell ref="F46:O49"/>
    <mergeCell ref="B71:O71"/>
    <mergeCell ref="B72:E74"/>
    <mergeCell ref="F72:O74"/>
    <mergeCell ref="B75:E77"/>
    <mergeCell ref="F75:O77"/>
    <mergeCell ref="B78:E85"/>
    <mergeCell ref="F78:O85"/>
    <mergeCell ref="B46:E49"/>
    <mergeCell ref="B67:E68"/>
    <mergeCell ref="F67:O68"/>
    <mergeCell ref="B70:E70"/>
    <mergeCell ref="F70:O70"/>
    <mergeCell ref="B60:E63"/>
    <mergeCell ref="F60:O63"/>
    <mergeCell ref="B64:E66"/>
    <mergeCell ref="F64:O66"/>
    <mergeCell ref="F50:O57"/>
    <mergeCell ref="B50:E57"/>
    <mergeCell ref="B58:E59"/>
    <mergeCell ref="F58:O59"/>
    <mergeCell ref="B69:E69"/>
    <mergeCell ref="F69:O69"/>
    <mergeCell ref="F43:O45"/>
    <mergeCell ref="F19:O25"/>
    <mergeCell ref="B19:E25"/>
    <mergeCell ref="B43:E45"/>
    <mergeCell ref="F15:O15"/>
    <mergeCell ref="F17:O18"/>
    <mergeCell ref="B17:E18"/>
    <mergeCell ref="B30:E32"/>
    <mergeCell ref="F33:O38"/>
    <mergeCell ref="F30:O32"/>
    <mergeCell ref="B29:O29"/>
    <mergeCell ref="B33:E38"/>
    <mergeCell ref="B39:E42"/>
    <mergeCell ref="F26:O28"/>
    <mergeCell ref="B26:E28"/>
    <mergeCell ref="B16:E16"/>
    <mergeCell ref="F16:O16"/>
    <mergeCell ref="B4:O4"/>
    <mergeCell ref="B5:O11"/>
    <mergeCell ref="B13:E13"/>
    <mergeCell ref="F13:O13"/>
    <mergeCell ref="B15:E15"/>
    <mergeCell ref="B14:O14"/>
    <mergeCell ref="B12:O1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2960-1290-4141-8494-EA87F519B8D9}">
  <dimension ref="B3:P70"/>
  <sheetViews>
    <sheetView showGridLines="0" showRowColHeaders="0" tabSelected="1" zoomScaleNormal="100" workbookViewId="0">
      <selection activeCell="J2" sqref="J2"/>
    </sheetView>
  </sheetViews>
  <sheetFormatPr defaultRowHeight="15" x14ac:dyDescent="0.25"/>
  <cols>
    <col min="1" max="1" width="3.85546875" customWidth="1"/>
  </cols>
  <sheetData>
    <row r="3" spans="2:16" ht="15.75" thickBot="1" x14ac:dyDescent="0.3"/>
    <row r="4" spans="2:16" ht="19.5" thickBot="1" x14ac:dyDescent="0.35">
      <c r="B4" s="357" t="s">
        <v>276</v>
      </c>
      <c r="C4" s="358"/>
      <c r="D4" s="358"/>
      <c r="E4" s="358"/>
      <c r="F4" s="358"/>
      <c r="G4" s="358"/>
      <c r="H4" s="358"/>
      <c r="I4" s="358"/>
      <c r="J4" s="358"/>
      <c r="K4" s="358"/>
      <c r="L4" s="358"/>
      <c r="M4" s="358"/>
      <c r="N4" s="358"/>
      <c r="O4" s="358"/>
      <c r="P4" s="359"/>
    </row>
    <row r="5" spans="2:16" x14ac:dyDescent="0.25">
      <c r="B5" s="229" t="s">
        <v>294</v>
      </c>
      <c r="C5" s="230"/>
      <c r="D5" s="230"/>
      <c r="E5" s="230"/>
      <c r="F5" s="230"/>
      <c r="G5" s="230"/>
      <c r="H5" s="230"/>
      <c r="I5" s="230"/>
      <c r="J5" s="230"/>
      <c r="K5" s="230"/>
      <c r="L5" s="230"/>
      <c r="M5" s="230"/>
      <c r="N5" s="230"/>
      <c r="O5" s="230"/>
      <c r="P5" s="231"/>
    </row>
    <row r="6" spans="2:16" x14ac:dyDescent="0.25">
      <c r="B6" s="232"/>
      <c r="C6" s="233"/>
      <c r="D6" s="233"/>
      <c r="E6" s="233"/>
      <c r="F6" s="233"/>
      <c r="G6" s="233"/>
      <c r="H6" s="233"/>
      <c r="I6" s="233"/>
      <c r="J6" s="233"/>
      <c r="K6" s="233"/>
      <c r="L6" s="233"/>
      <c r="M6" s="233"/>
      <c r="N6" s="233"/>
      <c r="O6" s="233"/>
      <c r="P6" s="234"/>
    </row>
    <row r="7" spans="2:16" x14ac:dyDescent="0.25">
      <c r="B7" s="232"/>
      <c r="C7" s="233"/>
      <c r="D7" s="233"/>
      <c r="E7" s="233"/>
      <c r="F7" s="233"/>
      <c r="G7" s="233"/>
      <c r="H7" s="233"/>
      <c r="I7" s="233"/>
      <c r="J7" s="233"/>
      <c r="K7" s="233"/>
      <c r="L7" s="233"/>
      <c r="M7" s="233"/>
      <c r="N7" s="233"/>
      <c r="O7" s="233"/>
      <c r="P7" s="234"/>
    </row>
    <row r="8" spans="2:16" ht="26.25" customHeight="1" thickBot="1" x14ac:dyDescent="0.3">
      <c r="B8" s="235"/>
      <c r="C8" s="236"/>
      <c r="D8" s="236"/>
      <c r="E8" s="236"/>
      <c r="F8" s="236"/>
      <c r="G8" s="236"/>
      <c r="H8" s="236"/>
      <c r="I8" s="236"/>
      <c r="J8" s="236"/>
      <c r="K8" s="236"/>
      <c r="L8" s="236"/>
      <c r="M8" s="236"/>
      <c r="N8" s="236"/>
      <c r="O8" s="236"/>
      <c r="P8" s="237"/>
    </row>
    <row r="9" spans="2:16" x14ac:dyDescent="0.25">
      <c r="B9" s="360" t="s">
        <v>277</v>
      </c>
      <c r="C9" s="361"/>
      <c r="D9" s="361"/>
      <c r="E9" s="361"/>
      <c r="F9" s="361"/>
      <c r="G9" s="361"/>
      <c r="H9" s="361"/>
      <c r="I9" s="361"/>
      <c r="J9" s="361"/>
      <c r="K9" s="361"/>
      <c r="L9" s="361"/>
      <c r="M9" s="361"/>
      <c r="N9" s="361"/>
      <c r="O9" s="361"/>
      <c r="P9" s="362"/>
    </row>
    <row r="10" spans="2:16" ht="15.75" thickBot="1" x14ac:dyDescent="0.3">
      <c r="B10" s="1"/>
      <c r="C10" s="2"/>
      <c r="D10" s="2"/>
      <c r="E10" s="2"/>
      <c r="F10" s="2"/>
      <c r="G10" s="2"/>
      <c r="H10" s="2"/>
      <c r="I10" s="2"/>
      <c r="J10" s="2"/>
      <c r="K10" s="2"/>
      <c r="L10" s="2"/>
      <c r="M10" s="2"/>
      <c r="N10" s="2"/>
      <c r="O10" s="2"/>
      <c r="P10" s="3"/>
    </row>
    <row r="11" spans="2:16" ht="15" customHeight="1" x14ac:dyDescent="0.25">
      <c r="B11" s="1"/>
      <c r="C11" s="259" t="s">
        <v>27</v>
      </c>
      <c r="D11" s="260"/>
      <c r="E11" s="366" t="s">
        <v>278</v>
      </c>
      <c r="F11" s="260" t="s">
        <v>279</v>
      </c>
      <c r="G11" s="260"/>
      <c r="H11" s="260"/>
      <c r="I11" s="366" t="s">
        <v>280</v>
      </c>
      <c r="J11" s="260" t="s">
        <v>281</v>
      </c>
      <c r="K11" s="260"/>
      <c r="L11" s="275"/>
      <c r="M11" s="262"/>
      <c r="N11" s="263"/>
      <c r="O11" s="263"/>
      <c r="P11" s="277"/>
    </row>
    <row r="12" spans="2:16" x14ac:dyDescent="0.25">
      <c r="B12" s="1"/>
      <c r="C12" s="262"/>
      <c r="D12" s="263"/>
      <c r="E12" s="367"/>
      <c r="F12" s="263"/>
      <c r="G12" s="263"/>
      <c r="H12" s="263"/>
      <c r="I12" s="367"/>
      <c r="J12" s="263"/>
      <c r="K12" s="263"/>
      <c r="L12" s="277"/>
      <c r="M12" s="262"/>
      <c r="N12" s="263"/>
      <c r="O12" s="263"/>
      <c r="P12" s="277"/>
    </row>
    <row r="13" spans="2:16" x14ac:dyDescent="0.25">
      <c r="B13" s="1"/>
      <c r="C13" s="262"/>
      <c r="D13" s="263"/>
      <c r="E13" s="367"/>
      <c r="F13" s="263"/>
      <c r="G13" s="263"/>
      <c r="H13" s="263"/>
      <c r="I13" s="367"/>
      <c r="J13" s="263"/>
      <c r="K13" s="263"/>
      <c r="L13" s="277"/>
      <c r="M13" s="262"/>
      <c r="N13" s="263"/>
      <c r="O13" s="263"/>
      <c r="P13" s="277"/>
    </row>
    <row r="14" spans="2:16" x14ac:dyDescent="0.25">
      <c r="B14" s="1"/>
      <c r="C14" s="262"/>
      <c r="D14" s="263"/>
      <c r="E14" s="367"/>
      <c r="F14" s="263"/>
      <c r="G14" s="263"/>
      <c r="H14" s="263"/>
      <c r="I14" s="367"/>
      <c r="J14" s="263"/>
      <c r="K14" s="263"/>
      <c r="L14" s="277"/>
      <c r="M14" s="262"/>
      <c r="N14" s="263"/>
      <c r="O14" s="263"/>
      <c r="P14" s="277"/>
    </row>
    <row r="15" spans="2:16" x14ac:dyDescent="0.25">
      <c r="B15" s="1"/>
      <c r="C15" s="262"/>
      <c r="D15" s="263"/>
      <c r="E15" s="367"/>
      <c r="F15" s="263"/>
      <c r="G15" s="263"/>
      <c r="H15" s="263"/>
      <c r="I15" s="367"/>
      <c r="J15" s="263"/>
      <c r="K15" s="263"/>
      <c r="L15" s="277"/>
      <c r="M15" s="262"/>
      <c r="N15" s="263"/>
      <c r="O15" s="263"/>
      <c r="P15" s="277"/>
    </row>
    <row r="16" spans="2:16" x14ac:dyDescent="0.25">
      <c r="B16" s="1"/>
      <c r="C16" s="262"/>
      <c r="D16" s="263"/>
      <c r="E16" s="367"/>
      <c r="F16" s="263"/>
      <c r="G16" s="263"/>
      <c r="H16" s="263"/>
      <c r="I16" s="367"/>
      <c r="J16" s="263"/>
      <c r="K16" s="263"/>
      <c r="L16" s="277"/>
      <c r="M16" s="262"/>
      <c r="N16" s="263"/>
      <c r="O16" s="263"/>
      <c r="P16" s="277"/>
    </row>
    <row r="17" spans="2:16" x14ac:dyDescent="0.25">
      <c r="B17" s="1"/>
      <c r="C17" s="262"/>
      <c r="D17" s="263"/>
      <c r="E17" s="367"/>
      <c r="F17" s="263"/>
      <c r="G17" s="263"/>
      <c r="H17" s="263"/>
      <c r="I17" s="367"/>
      <c r="J17" s="263"/>
      <c r="K17" s="263"/>
      <c r="L17" s="277"/>
      <c r="M17" s="262"/>
      <c r="N17" s="263"/>
      <c r="O17" s="263"/>
      <c r="P17" s="277"/>
    </row>
    <row r="18" spans="2:16" x14ac:dyDescent="0.25">
      <c r="B18" s="1"/>
      <c r="C18" s="262"/>
      <c r="D18" s="263"/>
      <c r="E18" s="367"/>
      <c r="F18" s="263"/>
      <c r="G18" s="263"/>
      <c r="H18" s="263"/>
      <c r="I18" s="367"/>
      <c r="J18" s="263"/>
      <c r="K18" s="263"/>
      <c r="L18" s="277"/>
      <c r="M18" s="262"/>
      <c r="N18" s="263"/>
      <c r="O18" s="263"/>
      <c r="P18" s="277"/>
    </row>
    <row r="19" spans="2:16" ht="15.75" thickBot="1" x14ac:dyDescent="0.3">
      <c r="B19" s="1"/>
      <c r="C19" s="369"/>
      <c r="D19" s="370"/>
      <c r="E19" s="368"/>
      <c r="F19" s="370"/>
      <c r="G19" s="370"/>
      <c r="H19" s="370"/>
      <c r="I19" s="368"/>
      <c r="J19" s="370"/>
      <c r="K19" s="370"/>
      <c r="L19" s="371"/>
      <c r="M19" s="262"/>
      <c r="N19" s="263"/>
      <c r="O19" s="263"/>
      <c r="P19" s="277"/>
    </row>
    <row r="20" spans="2:16" x14ac:dyDescent="0.25">
      <c r="B20" s="1"/>
      <c r="C20" s="12"/>
      <c r="D20" s="12"/>
      <c r="E20" s="13"/>
      <c r="F20" s="12"/>
      <c r="G20" s="12"/>
      <c r="H20" s="12"/>
      <c r="I20" s="13"/>
      <c r="J20" s="12"/>
      <c r="K20" s="12"/>
      <c r="L20" s="12"/>
      <c r="M20" s="12"/>
      <c r="N20" s="12"/>
      <c r="O20" s="12"/>
      <c r="P20" s="11"/>
    </row>
    <row r="21" spans="2:16" x14ac:dyDescent="0.25">
      <c r="B21" s="372" t="s">
        <v>282</v>
      </c>
      <c r="C21" s="373"/>
      <c r="D21" s="373"/>
      <c r="E21" s="373"/>
      <c r="F21" s="373"/>
      <c r="G21" s="373"/>
      <c r="H21" s="373"/>
      <c r="I21" s="373"/>
      <c r="J21" s="373"/>
      <c r="K21" s="373"/>
      <c r="L21" s="373"/>
      <c r="M21" s="373"/>
      <c r="N21" s="373"/>
      <c r="O21" s="373"/>
      <c r="P21" s="374"/>
    </row>
    <row r="22" spans="2:16" ht="15" customHeight="1" x14ac:dyDescent="0.25">
      <c r="B22" s="372"/>
      <c r="C22" s="373"/>
      <c r="D22" s="373"/>
      <c r="E22" s="373"/>
      <c r="F22" s="373"/>
      <c r="G22" s="373"/>
      <c r="H22" s="373"/>
      <c r="I22" s="373"/>
      <c r="J22" s="373"/>
      <c r="K22" s="373"/>
      <c r="L22" s="373"/>
      <c r="M22" s="373"/>
      <c r="N22" s="373"/>
      <c r="O22" s="373"/>
      <c r="P22" s="374"/>
    </row>
    <row r="23" spans="2:16" ht="15" customHeight="1" x14ac:dyDescent="0.25">
      <c r="B23" s="375"/>
      <c r="C23" s="376"/>
      <c r="D23" s="376"/>
      <c r="E23" s="376"/>
      <c r="F23" s="376"/>
      <c r="G23" s="376"/>
      <c r="H23" s="376"/>
      <c r="I23" s="376"/>
      <c r="J23" s="376"/>
      <c r="K23" s="376"/>
      <c r="L23" s="376"/>
      <c r="M23" s="376"/>
      <c r="N23" s="376"/>
      <c r="O23" s="376"/>
      <c r="P23" s="377"/>
    </row>
    <row r="24" spans="2:16" x14ac:dyDescent="0.25">
      <c r="B24" s="363" t="s">
        <v>283</v>
      </c>
      <c r="C24" s="364"/>
      <c r="D24" s="364"/>
      <c r="E24" s="364"/>
      <c r="F24" s="364"/>
      <c r="G24" s="364"/>
      <c r="H24" s="364"/>
      <c r="I24" s="364"/>
      <c r="J24" s="364"/>
      <c r="K24" s="364"/>
      <c r="L24" s="364"/>
      <c r="M24" s="364"/>
      <c r="N24" s="364"/>
      <c r="O24" s="364"/>
      <c r="P24" s="365"/>
    </row>
    <row r="25" spans="2:16" ht="15.75" thickBot="1" x14ac:dyDescent="0.3">
      <c r="B25" s="1"/>
      <c r="C25" s="2"/>
      <c r="D25" s="2"/>
      <c r="E25" s="2"/>
      <c r="F25" s="2"/>
      <c r="G25" s="2"/>
      <c r="H25" s="2"/>
      <c r="I25" s="2"/>
      <c r="J25" s="2"/>
      <c r="K25" s="2"/>
      <c r="L25" s="2"/>
      <c r="M25" s="2"/>
      <c r="N25" s="2"/>
      <c r="O25" s="2"/>
      <c r="P25" s="3"/>
    </row>
    <row r="26" spans="2:16" ht="15" customHeight="1" x14ac:dyDescent="0.25">
      <c r="B26" s="1"/>
      <c r="C26" s="259" t="s">
        <v>27</v>
      </c>
      <c r="D26" s="260"/>
      <c r="E26" s="260" t="s">
        <v>278</v>
      </c>
      <c r="F26" s="391" t="s">
        <v>284</v>
      </c>
      <c r="G26" s="391"/>
      <c r="H26" s="391"/>
      <c r="I26" s="260" t="s">
        <v>280</v>
      </c>
      <c r="J26" s="260" t="s">
        <v>281</v>
      </c>
      <c r="K26" s="260"/>
      <c r="L26" s="275"/>
      <c r="M26" s="2"/>
      <c r="N26" s="2"/>
      <c r="O26" s="2"/>
      <c r="P26" s="3"/>
    </row>
    <row r="27" spans="2:16" x14ac:dyDescent="0.25">
      <c r="B27" s="1"/>
      <c r="C27" s="262"/>
      <c r="D27" s="263"/>
      <c r="E27" s="263"/>
      <c r="F27" s="272"/>
      <c r="G27" s="272"/>
      <c r="H27" s="272"/>
      <c r="I27" s="263"/>
      <c r="J27" s="263"/>
      <c r="K27" s="263"/>
      <c r="L27" s="277"/>
      <c r="M27" s="2"/>
      <c r="N27" s="2"/>
      <c r="O27" s="2"/>
      <c r="P27" s="3"/>
    </row>
    <row r="28" spans="2:16" x14ac:dyDescent="0.25">
      <c r="B28" s="1"/>
      <c r="C28" s="262"/>
      <c r="D28" s="263"/>
      <c r="E28" s="263"/>
      <c r="F28" s="272"/>
      <c r="G28" s="272"/>
      <c r="H28" s="272"/>
      <c r="I28" s="263"/>
      <c r="J28" s="263"/>
      <c r="K28" s="263"/>
      <c r="L28" s="277"/>
      <c r="M28" s="2"/>
      <c r="N28" s="2"/>
      <c r="O28" s="2"/>
      <c r="P28" s="3"/>
    </row>
    <row r="29" spans="2:16" x14ac:dyDescent="0.25">
      <c r="B29" s="1"/>
      <c r="C29" s="262"/>
      <c r="D29" s="263"/>
      <c r="E29" s="263"/>
      <c r="F29" s="272"/>
      <c r="G29" s="272"/>
      <c r="H29" s="272"/>
      <c r="I29" s="263"/>
      <c r="J29" s="263"/>
      <c r="K29" s="263"/>
      <c r="L29" s="277"/>
      <c r="M29" s="2"/>
      <c r="N29" s="2"/>
      <c r="O29" s="2"/>
      <c r="P29" s="3"/>
    </row>
    <row r="30" spans="2:16" x14ac:dyDescent="0.25">
      <c r="B30" s="1"/>
      <c r="C30" s="262"/>
      <c r="D30" s="263"/>
      <c r="E30" s="263"/>
      <c r="F30" s="272"/>
      <c r="G30" s="272"/>
      <c r="H30" s="272"/>
      <c r="I30" s="263"/>
      <c r="J30" s="263"/>
      <c r="K30" s="263"/>
      <c r="L30" s="277"/>
      <c r="M30" s="2"/>
      <c r="N30" s="2"/>
      <c r="O30" s="2"/>
      <c r="P30" s="3"/>
    </row>
    <row r="31" spans="2:16" x14ac:dyDescent="0.25">
      <c r="B31" s="1"/>
      <c r="C31" s="262"/>
      <c r="D31" s="263"/>
      <c r="E31" s="263"/>
      <c r="F31" s="272"/>
      <c r="G31" s="272"/>
      <c r="H31" s="272"/>
      <c r="I31" s="263"/>
      <c r="J31" s="263"/>
      <c r="K31" s="263"/>
      <c r="L31" s="277"/>
      <c r="M31" s="2"/>
      <c r="N31" s="2"/>
      <c r="O31" s="2"/>
      <c r="P31" s="3"/>
    </row>
    <row r="32" spans="2:16" x14ac:dyDescent="0.25">
      <c r="B32" s="1"/>
      <c r="C32" s="262"/>
      <c r="D32" s="263"/>
      <c r="E32" s="263"/>
      <c r="F32" s="272"/>
      <c r="G32" s="272"/>
      <c r="H32" s="272"/>
      <c r="I32" s="263"/>
      <c r="J32" s="263"/>
      <c r="K32" s="263"/>
      <c r="L32" s="277"/>
      <c r="M32" s="2"/>
      <c r="N32" s="2"/>
      <c r="O32" s="2"/>
      <c r="P32" s="3"/>
    </row>
    <row r="33" spans="2:16" ht="15.75" thickBot="1" x14ac:dyDescent="0.3">
      <c r="B33" s="1"/>
      <c r="C33" s="369"/>
      <c r="D33" s="370"/>
      <c r="E33" s="370"/>
      <c r="F33" s="392"/>
      <c r="G33" s="392"/>
      <c r="H33" s="392"/>
      <c r="I33" s="370"/>
      <c r="J33" s="370"/>
      <c r="K33" s="370"/>
      <c r="L33" s="371"/>
      <c r="M33" s="2"/>
      <c r="N33" s="2"/>
      <c r="O33" s="2"/>
      <c r="P33" s="3"/>
    </row>
    <row r="34" spans="2:16" ht="15.75" thickBot="1" x14ac:dyDescent="0.3">
      <c r="B34" s="4"/>
      <c r="C34" s="5"/>
      <c r="D34" s="5"/>
      <c r="E34" s="5"/>
      <c r="F34" s="5"/>
      <c r="G34" s="5"/>
      <c r="H34" s="5"/>
      <c r="I34" s="5"/>
      <c r="J34" s="5"/>
      <c r="K34" s="5"/>
      <c r="L34" s="5"/>
      <c r="M34" s="5"/>
      <c r="N34" s="5"/>
      <c r="O34" s="5"/>
      <c r="P34" s="6"/>
    </row>
    <row r="35" spans="2:16" ht="15.75" thickBot="1" x14ac:dyDescent="0.3">
      <c r="B35" s="385" t="s">
        <v>285</v>
      </c>
      <c r="C35" s="386"/>
      <c r="D35" s="386"/>
      <c r="E35" s="386"/>
      <c r="F35" s="386"/>
      <c r="G35" s="386"/>
      <c r="H35" s="386"/>
      <c r="I35" s="386"/>
      <c r="J35" s="386"/>
      <c r="K35" s="386"/>
      <c r="L35" s="386"/>
      <c r="M35" s="386"/>
      <c r="N35" s="386"/>
      <c r="O35" s="386"/>
      <c r="P35" s="387"/>
    </row>
    <row r="36" spans="2:16" ht="15.75" customHeight="1" x14ac:dyDescent="0.25">
      <c r="B36" s="378" t="s">
        <v>295</v>
      </c>
      <c r="C36" s="379"/>
      <c r="D36" s="379"/>
      <c r="E36" s="379"/>
      <c r="F36" s="379"/>
      <c r="G36" s="379"/>
      <c r="H36" s="379"/>
      <c r="I36" s="379"/>
      <c r="J36" s="379"/>
      <c r="K36" s="379"/>
      <c r="L36" s="379"/>
      <c r="M36" s="379"/>
      <c r="N36" s="379"/>
      <c r="O36" s="379"/>
      <c r="P36" s="380"/>
    </row>
    <row r="37" spans="2:16" ht="15.75" customHeight="1" x14ac:dyDescent="0.25">
      <c r="B37" s="347"/>
      <c r="C37" s="348"/>
      <c r="D37" s="348"/>
      <c r="E37" s="348"/>
      <c r="F37" s="348"/>
      <c r="G37" s="348"/>
      <c r="H37" s="348"/>
      <c r="I37" s="348"/>
      <c r="J37" s="348"/>
      <c r="K37" s="348"/>
      <c r="L37" s="348"/>
      <c r="M37" s="348"/>
      <c r="N37" s="348"/>
      <c r="O37" s="348"/>
      <c r="P37" s="349"/>
    </row>
    <row r="38" spans="2:16" ht="15.75" customHeight="1" x14ac:dyDescent="0.25">
      <c r="B38" s="347"/>
      <c r="C38" s="348"/>
      <c r="D38" s="348"/>
      <c r="E38" s="348"/>
      <c r="F38" s="348"/>
      <c r="G38" s="348"/>
      <c r="H38" s="348"/>
      <c r="I38" s="348"/>
      <c r="J38" s="348"/>
      <c r="K38" s="348"/>
      <c r="L38" s="348"/>
      <c r="M38" s="348"/>
      <c r="N38" s="348"/>
      <c r="O38" s="348"/>
      <c r="P38" s="349"/>
    </row>
    <row r="39" spans="2:16" ht="15.75" customHeight="1" x14ac:dyDescent="0.25">
      <c r="B39" s="347"/>
      <c r="C39" s="348"/>
      <c r="D39" s="348"/>
      <c r="E39" s="348"/>
      <c r="F39" s="348"/>
      <c r="G39" s="348"/>
      <c r="H39" s="348"/>
      <c r="I39" s="348"/>
      <c r="J39" s="348"/>
      <c r="K39" s="348"/>
      <c r="L39" s="348"/>
      <c r="M39" s="348"/>
      <c r="N39" s="348"/>
      <c r="O39" s="348"/>
      <c r="P39" s="349"/>
    </row>
    <row r="40" spans="2:16" ht="34.5" customHeight="1" x14ac:dyDescent="0.25">
      <c r="B40" s="347"/>
      <c r="C40" s="348"/>
      <c r="D40" s="348"/>
      <c r="E40" s="348"/>
      <c r="F40" s="348"/>
      <c r="G40" s="348"/>
      <c r="H40" s="348"/>
      <c r="I40" s="348"/>
      <c r="J40" s="348"/>
      <c r="K40" s="348"/>
      <c r="L40" s="348"/>
      <c r="M40" s="348"/>
      <c r="N40" s="348"/>
      <c r="O40" s="348"/>
      <c r="P40" s="349"/>
    </row>
    <row r="41" spans="2:16" ht="15.75" customHeight="1" x14ac:dyDescent="0.25">
      <c r="B41" s="347" t="s">
        <v>296</v>
      </c>
      <c r="C41" s="348"/>
      <c r="D41" s="348"/>
      <c r="E41" s="348"/>
      <c r="F41" s="348"/>
      <c r="G41" s="348"/>
      <c r="H41" s="348"/>
      <c r="I41" s="348"/>
      <c r="J41" s="348"/>
      <c r="K41" s="348"/>
      <c r="L41" s="348"/>
      <c r="M41" s="348"/>
      <c r="N41" s="348"/>
      <c r="O41" s="348"/>
      <c r="P41" s="349"/>
    </row>
    <row r="42" spans="2:16" ht="15.75" customHeight="1" x14ac:dyDescent="0.25">
      <c r="B42" s="347"/>
      <c r="C42" s="348"/>
      <c r="D42" s="348"/>
      <c r="E42" s="348"/>
      <c r="F42" s="348"/>
      <c r="G42" s="348"/>
      <c r="H42" s="348"/>
      <c r="I42" s="348"/>
      <c r="J42" s="348"/>
      <c r="K42" s="348"/>
      <c r="L42" s="348"/>
      <c r="M42" s="348"/>
      <c r="N42" s="348"/>
      <c r="O42" s="348"/>
      <c r="P42" s="349"/>
    </row>
    <row r="43" spans="2:16" ht="15.75" customHeight="1" x14ac:dyDescent="0.25">
      <c r="B43" s="388"/>
      <c r="C43" s="389"/>
      <c r="D43" s="389"/>
      <c r="E43" s="389"/>
      <c r="F43" s="389"/>
      <c r="G43" s="389"/>
      <c r="H43" s="389"/>
      <c r="I43" s="389"/>
      <c r="J43" s="389"/>
      <c r="K43" s="389"/>
      <c r="L43" s="389"/>
      <c r="M43" s="389"/>
      <c r="N43" s="389"/>
      <c r="O43" s="389"/>
      <c r="P43" s="390"/>
    </row>
    <row r="44" spans="2:16" ht="15.75" customHeight="1" x14ac:dyDescent="0.25">
      <c r="B44" s="388"/>
      <c r="C44" s="389"/>
      <c r="D44" s="389"/>
      <c r="E44" s="389"/>
      <c r="F44" s="389"/>
      <c r="G44" s="389"/>
      <c r="H44" s="389"/>
      <c r="I44" s="389"/>
      <c r="J44" s="389"/>
      <c r="K44" s="389"/>
      <c r="L44" s="389"/>
      <c r="M44" s="389"/>
      <c r="N44" s="389"/>
      <c r="O44" s="389"/>
      <c r="P44" s="390"/>
    </row>
    <row r="45" spans="2:16" ht="19.5" customHeight="1" thickBot="1" x14ac:dyDescent="0.3">
      <c r="B45" s="350"/>
      <c r="C45" s="351"/>
      <c r="D45" s="351"/>
      <c r="E45" s="351"/>
      <c r="F45" s="351"/>
      <c r="G45" s="351"/>
      <c r="H45" s="351"/>
      <c r="I45" s="351"/>
      <c r="J45" s="351"/>
      <c r="K45" s="351"/>
      <c r="L45" s="351"/>
      <c r="M45" s="351"/>
      <c r="N45" s="351"/>
      <c r="O45" s="351"/>
      <c r="P45" s="352"/>
    </row>
    <row r="46" spans="2:16" ht="15.75" thickBot="1" x14ac:dyDescent="0.3">
      <c r="B46" s="353" t="s">
        <v>286</v>
      </c>
      <c r="C46" s="354"/>
      <c r="D46" s="354"/>
      <c r="E46" s="354"/>
      <c r="F46" s="354"/>
      <c r="G46" s="354"/>
      <c r="H46" s="354"/>
      <c r="I46" s="354"/>
      <c r="J46" s="354"/>
      <c r="K46" s="354"/>
      <c r="L46" s="354"/>
      <c r="M46" s="354"/>
      <c r="N46" s="354"/>
      <c r="O46" s="354"/>
      <c r="P46" s="355"/>
    </row>
    <row r="47" spans="2:16" x14ac:dyDescent="0.25">
      <c r="B47" s="378" t="s">
        <v>287</v>
      </c>
      <c r="C47" s="379"/>
      <c r="D47" s="379"/>
      <c r="E47" s="379"/>
      <c r="F47" s="379"/>
      <c r="G47" s="379"/>
      <c r="H47" s="379"/>
      <c r="I47" s="379"/>
      <c r="J47" s="379"/>
      <c r="K47" s="379"/>
      <c r="L47" s="379"/>
      <c r="M47" s="379"/>
      <c r="N47" s="379"/>
      <c r="O47" s="379"/>
      <c r="P47" s="380"/>
    </row>
    <row r="48" spans="2:16" x14ac:dyDescent="0.25">
      <c r="B48" s="19" t="s">
        <v>29</v>
      </c>
      <c r="C48" s="381" t="s">
        <v>288</v>
      </c>
      <c r="D48" s="381"/>
      <c r="E48" s="381"/>
      <c r="F48" s="381"/>
      <c r="G48" s="381"/>
      <c r="H48" s="381"/>
      <c r="I48" s="381"/>
      <c r="J48" s="381"/>
      <c r="K48" s="381"/>
      <c r="L48" s="381"/>
      <c r="M48" s="381"/>
      <c r="N48" s="381"/>
      <c r="O48" s="381"/>
      <c r="P48" s="382"/>
    </row>
    <row r="49" spans="2:16" x14ac:dyDescent="0.25">
      <c r="B49" s="356" t="s">
        <v>30</v>
      </c>
      <c r="C49" s="348" t="s">
        <v>297</v>
      </c>
      <c r="D49" s="348"/>
      <c r="E49" s="348"/>
      <c r="F49" s="348"/>
      <c r="G49" s="348"/>
      <c r="H49" s="348"/>
      <c r="I49" s="348"/>
      <c r="J49" s="348"/>
      <c r="K49" s="348"/>
      <c r="L49" s="348"/>
      <c r="M49" s="348"/>
      <c r="N49" s="348"/>
      <c r="O49" s="348"/>
      <c r="P49" s="349"/>
    </row>
    <row r="50" spans="2:16" x14ac:dyDescent="0.25">
      <c r="B50" s="356"/>
      <c r="C50" s="348"/>
      <c r="D50" s="348"/>
      <c r="E50" s="348"/>
      <c r="F50" s="348"/>
      <c r="G50" s="348"/>
      <c r="H50" s="348"/>
      <c r="I50" s="348"/>
      <c r="J50" s="348"/>
      <c r="K50" s="348"/>
      <c r="L50" s="348"/>
      <c r="M50" s="348"/>
      <c r="N50" s="348"/>
      <c r="O50" s="348"/>
      <c r="P50" s="349"/>
    </row>
    <row r="51" spans="2:16" ht="5.0999999999999996" customHeight="1" x14ac:dyDescent="0.25">
      <c r="B51" s="356"/>
      <c r="C51" s="348"/>
      <c r="D51" s="348"/>
      <c r="E51" s="348"/>
      <c r="F51" s="348"/>
      <c r="G51" s="348"/>
      <c r="H51" s="348"/>
      <c r="I51" s="348"/>
      <c r="J51" s="348"/>
      <c r="K51" s="348"/>
      <c r="L51" s="348"/>
      <c r="M51" s="348"/>
      <c r="N51" s="348"/>
      <c r="O51" s="348"/>
      <c r="P51" s="349"/>
    </row>
    <row r="52" spans="2:16" ht="48" customHeight="1" x14ac:dyDescent="0.25">
      <c r="B52" s="356"/>
      <c r="C52" s="348"/>
      <c r="D52" s="348"/>
      <c r="E52" s="348"/>
      <c r="F52" s="348"/>
      <c r="G52" s="348"/>
      <c r="H52" s="348"/>
      <c r="I52" s="348"/>
      <c r="J52" s="348"/>
      <c r="K52" s="348"/>
      <c r="L52" s="348"/>
      <c r="M52" s="348"/>
      <c r="N52" s="348"/>
      <c r="O52" s="348"/>
      <c r="P52" s="349"/>
    </row>
    <row r="53" spans="2:16" x14ac:dyDescent="0.25">
      <c r="B53" s="356" t="s">
        <v>31</v>
      </c>
      <c r="C53" s="348" t="s">
        <v>298</v>
      </c>
      <c r="D53" s="348"/>
      <c r="E53" s="348"/>
      <c r="F53" s="348"/>
      <c r="G53" s="348"/>
      <c r="H53" s="348"/>
      <c r="I53" s="348"/>
      <c r="J53" s="348"/>
      <c r="K53" s="348"/>
      <c r="L53" s="348"/>
      <c r="M53" s="348"/>
      <c r="N53" s="348"/>
      <c r="O53" s="348"/>
      <c r="P53" s="349"/>
    </row>
    <row r="54" spans="2:16" x14ac:dyDescent="0.25">
      <c r="B54" s="356"/>
      <c r="C54" s="348"/>
      <c r="D54" s="348"/>
      <c r="E54" s="348"/>
      <c r="F54" s="348"/>
      <c r="G54" s="348"/>
      <c r="H54" s="348"/>
      <c r="I54" s="348"/>
      <c r="J54" s="348"/>
      <c r="K54" s="348"/>
      <c r="L54" s="348"/>
      <c r="M54" s="348"/>
      <c r="N54" s="348"/>
      <c r="O54" s="348"/>
      <c r="P54" s="349"/>
    </row>
    <row r="55" spans="2:16" x14ac:dyDescent="0.25">
      <c r="B55" s="356"/>
      <c r="C55" s="348"/>
      <c r="D55" s="348"/>
      <c r="E55" s="348"/>
      <c r="F55" s="348"/>
      <c r="G55" s="348"/>
      <c r="H55" s="348"/>
      <c r="I55" s="348"/>
      <c r="J55" s="348"/>
      <c r="K55" s="348"/>
      <c r="L55" s="348"/>
      <c r="M55" s="348"/>
      <c r="N55" s="348"/>
      <c r="O55" s="348"/>
      <c r="P55" s="349"/>
    </row>
    <row r="56" spans="2:16" ht="17.100000000000001" customHeight="1" x14ac:dyDescent="0.25">
      <c r="B56" s="356"/>
      <c r="C56" s="348"/>
      <c r="D56" s="348"/>
      <c r="E56" s="348"/>
      <c r="F56" s="348"/>
      <c r="G56" s="348"/>
      <c r="H56" s="348"/>
      <c r="I56" s="348"/>
      <c r="J56" s="348"/>
      <c r="K56" s="348"/>
      <c r="L56" s="348"/>
      <c r="M56" s="348"/>
      <c r="N56" s="348"/>
      <c r="O56" s="348"/>
      <c r="P56" s="349"/>
    </row>
    <row r="57" spans="2:16" ht="15" customHeight="1" x14ac:dyDescent="0.25">
      <c r="B57" s="356" t="s">
        <v>32</v>
      </c>
      <c r="C57" s="348" t="s">
        <v>299</v>
      </c>
      <c r="D57" s="348"/>
      <c r="E57" s="348"/>
      <c r="F57" s="348"/>
      <c r="G57" s="348"/>
      <c r="H57" s="348"/>
      <c r="I57" s="348"/>
      <c r="J57" s="348"/>
      <c r="K57" s="348"/>
      <c r="L57" s="348"/>
      <c r="M57" s="348"/>
      <c r="N57" s="348"/>
      <c r="O57" s="348"/>
      <c r="P57" s="349"/>
    </row>
    <row r="58" spans="2:16" x14ac:dyDescent="0.25">
      <c r="B58" s="356"/>
      <c r="C58" s="348"/>
      <c r="D58" s="348"/>
      <c r="E58" s="348"/>
      <c r="F58" s="348"/>
      <c r="G58" s="348"/>
      <c r="H58" s="348"/>
      <c r="I58" s="348"/>
      <c r="J58" s="348"/>
      <c r="K58" s="348"/>
      <c r="L58" s="348"/>
      <c r="M58" s="348"/>
      <c r="N58" s="348"/>
      <c r="O58" s="348"/>
      <c r="P58" s="349"/>
    </row>
    <row r="59" spans="2:16" x14ac:dyDescent="0.25">
      <c r="B59" s="356"/>
      <c r="C59" s="348"/>
      <c r="D59" s="348"/>
      <c r="E59" s="348"/>
      <c r="F59" s="348"/>
      <c r="G59" s="348"/>
      <c r="H59" s="348"/>
      <c r="I59" s="348"/>
      <c r="J59" s="348"/>
      <c r="K59" s="348"/>
      <c r="L59" s="348"/>
      <c r="M59" s="348"/>
      <c r="N59" s="348"/>
      <c r="O59" s="348"/>
      <c r="P59" s="349"/>
    </row>
    <row r="60" spans="2:16" x14ac:dyDescent="0.25">
      <c r="B60" s="356"/>
      <c r="C60" s="348"/>
      <c r="D60" s="348"/>
      <c r="E60" s="348"/>
      <c r="F60" s="348"/>
      <c r="G60" s="348"/>
      <c r="H60" s="348"/>
      <c r="I60" s="348"/>
      <c r="J60" s="348"/>
      <c r="K60" s="348"/>
      <c r="L60" s="348"/>
      <c r="M60" s="348"/>
      <c r="N60" s="348"/>
      <c r="O60" s="348"/>
      <c r="P60" s="349"/>
    </row>
    <row r="61" spans="2:16" x14ac:dyDescent="0.25">
      <c r="B61" s="356" t="s">
        <v>33</v>
      </c>
      <c r="C61" s="383" t="s">
        <v>290</v>
      </c>
      <c r="D61" s="383"/>
      <c r="E61" s="383"/>
      <c r="F61" s="383"/>
      <c r="G61" s="383"/>
      <c r="H61" s="383"/>
      <c r="I61" s="383"/>
      <c r="J61" s="383"/>
      <c r="K61" s="383"/>
      <c r="L61" s="383"/>
      <c r="M61" s="383"/>
      <c r="N61" s="383"/>
      <c r="O61" s="383"/>
      <c r="P61" s="384"/>
    </row>
    <row r="62" spans="2:16" ht="47.25" customHeight="1" x14ac:dyDescent="0.25">
      <c r="B62" s="356"/>
      <c r="C62" s="383"/>
      <c r="D62" s="383"/>
      <c r="E62" s="383"/>
      <c r="F62" s="383"/>
      <c r="G62" s="383"/>
      <c r="H62" s="383"/>
      <c r="I62" s="383"/>
      <c r="J62" s="383"/>
      <c r="K62" s="383"/>
      <c r="L62" s="383"/>
      <c r="M62" s="383"/>
      <c r="N62" s="383"/>
      <c r="O62" s="383"/>
      <c r="P62" s="384"/>
    </row>
    <row r="63" spans="2:16" x14ac:dyDescent="0.25">
      <c r="B63" s="347" t="s">
        <v>289</v>
      </c>
      <c r="C63" s="348"/>
      <c r="D63" s="348"/>
      <c r="E63" s="348"/>
      <c r="F63" s="348"/>
      <c r="G63" s="348"/>
      <c r="H63" s="348"/>
      <c r="I63" s="348"/>
      <c r="J63" s="348"/>
      <c r="K63" s="348"/>
      <c r="L63" s="348"/>
      <c r="M63" s="348"/>
      <c r="N63" s="348"/>
      <c r="O63" s="348"/>
      <c r="P63" s="349"/>
    </row>
    <row r="64" spans="2:16" x14ac:dyDescent="0.25">
      <c r="B64" s="347"/>
      <c r="C64" s="348"/>
      <c r="D64" s="348"/>
      <c r="E64" s="348"/>
      <c r="F64" s="348"/>
      <c r="G64" s="348"/>
      <c r="H64" s="348"/>
      <c r="I64" s="348"/>
      <c r="J64" s="348"/>
      <c r="K64" s="348"/>
      <c r="L64" s="348"/>
      <c r="M64" s="348"/>
      <c r="N64" s="348"/>
      <c r="O64" s="348"/>
      <c r="P64" s="349"/>
    </row>
    <row r="65" spans="2:16" x14ac:dyDescent="0.25">
      <c r="B65" s="347"/>
      <c r="C65" s="348"/>
      <c r="D65" s="348"/>
      <c r="E65" s="348"/>
      <c r="F65" s="348"/>
      <c r="G65" s="348"/>
      <c r="H65" s="348"/>
      <c r="I65" s="348"/>
      <c r="J65" s="348"/>
      <c r="K65" s="348"/>
      <c r="L65" s="348"/>
      <c r="M65" s="348"/>
      <c r="N65" s="348"/>
      <c r="O65" s="348"/>
      <c r="P65" s="349"/>
    </row>
    <row r="66" spans="2:16" ht="18.600000000000001" customHeight="1" x14ac:dyDescent="0.25">
      <c r="B66" s="347"/>
      <c r="C66" s="348"/>
      <c r="D66" s="348"/>
      <c r="E66" s="348"/>
      <c r="F66" s="348"/>
      <c r="G66" s="348"/>
      <c r="H66" s="348"/>
      <c r="I66" s="348"/>
      <c r="J66" s="348"/>
      <c r="K66" s="348"/>
      <c r="L66" s="348"/>
      <c r="M66" s="348"/>
      <c r="N66" s="348"/>
      <c r="O66" s="348"/>
      <c r="P66" s="349"/>
    </row>
    <row r="67" spans="2:16" ht="15" customHeight="1" x14ac:dyDescent="0.25">
      <c r="B67" s="347" t="s">
        <v>300</v>
      </c>
      <c r="C67" s="348"/>
      <c r="D67" s="348"/>
      <c r="E67" s="348"/>
      <c r="F67" s="348"/>
      <c r="G67" s="348"/>
      <c r="H67" s="348"/>
      <c r="I67" s="348"/>
      <c r="J67" s="348"/>
      <c r="K67" s="348"/>
      <c r="L67" s="348"/>
      <c r="M67" s="348"/>
      <c r="N67" s="348"/>
      <c r="O67" s="348"/>
      <c r="P67" s="349"/>
    </row>
    <row r="68" spans="2:16" ht="15" customHeight="1" x14ac:dyDescent="0.25">
      <c r="B68" s="347"/>
      <c r="C68" s="348"/>
      <c r="D68" s="348"/>
      <c r="E68" s="348"/>
      <c r="F68" s="348"/>
      <c r="G68" s="348"/>
      <c r="H68" s="348"/>
      <c r="I68" s="348"/>
      <c r="J68" s="348"/>
      <c r="K68" s="348"/>
      <c r="L68" s="348"/>
      <c r="M68" s="348"/>
      <c r="N68" s="348"/>
      <c r="O68" s="348"/>
      <c r="P68" s="349"/>
    </row>
    <row r="69" spans="2:16" x14ac:dyDescent="0.25">
      <c r="B69" s="347"/>
      <c r="C69" s="348"/>
      <c r="D69" s="348"/>
      <c r="E69" s="348"/>
      <c r="F69" s="348"/>
      <c r="G69" s="348"/>
      <c r="H69" s="348"/>
      <c r="I69" s="348"/>
      <c r="J69" s="348"/>
      <c r="K69" s="348"/>
      <c r="L69" s="348"/>
      <c r="M69" s="348"/>
      <c r="N69" s="348"/>
      <c r="O69" s="348"/>
      <c r="P69" s="349"/>
    </row>
    <row r="70" spans="2:16" ht="21.75" customHeight="1" thickBot="1" x14ac:dyDescent="0.3">
      <c r="B70" s="350"/>
      <c r="C70" s="351"/>
      <c r="D70" s="351"/>
      <c r="E70" s="351"/>
      <c r="F70" s="351"/>
      <c r="G70" s="351"/>
      <c r="H70" s="351"/>
      <c r="I70" s="351"/>
      <c r="J70" s="351"/>
      <c r="K70" s="351"/>
      <c r="L70" s="351"/>
      <c r="M70" s="351"/>
      <c r="N70" s="351"/>
      <c r="O70" s="351"/>
      <c r="P70" s="352"/>
    </row>
  </sheetData>
  <sheetProtection algorithmName="SHA-512" hashValue="/UhbyNmv3wHQsE93lE+4ZnAlgL0rav1NQYigBXXlPqE6baz5ppVd4Z2cfhMxJdxqhAZCVQ27bCSfqW/amTmmxA==" saltValue="PT4/fsft30iHeCJmKmF+Mg==" spinCount="100000" sheet="1" selectLockedCells="1" selectUnlockedCells="1"/>
  <mergeCells count="33">
    <mergeCell ref="J26:L33"/>
    <mergeCell ref="B63:P66"/>
    <mergeCell ref="B47:P47"/>
    <mergeCell ref="C48:P48"/>
    <mergeCell ref="C49:P52"/>
    <mergeCell ref="C61:P62"/>
    <mergeCell ref="B61:B62"/>
    <mergeCell ref="B35:P35"/>
    <mergeCell ref="B36:P40"/>
    <mergeCell ref="B41:P45"/>
    <mergeCell ref="C26:D33"/>
    <mergeCell ref="E26:E33"/>
    <mergeCell ref="I26:I33"/>
    <mergeCell ref="F26:H33"/>
    <mergeCell ref="B4:P4"/>
    <mergeCell ref="B5:P8"/>
    <mergeCell ref="B9:P9"/>
    <mergeCell ref="B24:P24"/>
    <mergeCell ref="I11:I19"/>
    <mergeCell ref="E11:E19"/>
    <mergeCell ref="C11:D19"/>
    <mergeCell ref="F11:H19"/>
    <mergeCell ref="J11:L19"/>
    <mergeCell ref="M11:P19"/>
    <mergeCell ref="B21:P22"/>
    <mergeCell ref="B23:P23"/>
    <mergeCell ref="B67:P70"/>
    <mergeCell ref="B46:P46"/>
    <mergeCell ref="B49:B52"/>
    <mergeCell ref="C53:P56"/>
    <mergeCell ref="B53:B56"/>
    <mergeCell ref="C57:P60"/>
    <mergeCell ref="B57:B60"/>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4c73014-2d47-4464-8eda-064c5291faa3">
      <Terms xmlns="http://schemas.microsoft.com/office/infopath/2007/PartnerControls"/>
    </lcf76f155ced4ddcb4097134ff3c332f>
    <TaxCatchAll xmlns="0ccbd45e-a229-4bce-9265-cc4149b21652" xsi:nil="true"/>
    <AlliumSigner xmlns="0ccbd45e-a229-4bce-9265-cc4149b21652">
      <Url xsi:nil="true"/>
      <Description xsi:nil="true"/>
    </AlliumSigner>
    <Koment_x00e1__x0159_ xmlns="94c73014-2d47-4464-8eda-064c5291faa3" xsi:nil="true"/>
    <Odkaz xmlns="94c73014-2d47-4464-8eda-064c5291faa3">
      <Url xsi:nil="true"/>
      <Description xsi:nil="true"/>
    </Odkaz>
    <_Flow_SignoffStatus xmlns="94c73014-2d47-4464-8eda-064c5291fa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487A6A7A824C94A914D13223D6172A4" ma:contentTypeVersion="21" ma:contentTypeDescription="Vytvoří nový dokument" ma:contentTypeScope="" ma:versionID="22689eec869d5ab26f7f9e1b841461c9">
  <xsd:schema xmlns:xsd="http://www.w3.org/2001/XMLSchema" xmlns:xs="http://www.w3.org/2001/XMLSchema" xmlns:p="http://schemas.microsoft.com/office/2006/metadata/properties" xmlns:ns1="http://schemas.microsoft.com/sharepoint/v3" xmlns:ns2="94c73014-2d47-4464-8eda-064c5291faa3" xmlns:ns3="0ccbd45e-a229-4bce-9265-cc4149b21652" targetNamespace="http://schemas.microsoft.com/office/2006/metadata/properties" ma:root="true" ma:fieldsID="ed626a3c2333615f1e18c77b00bdf065" ns1:_="" ns2:_="" ns3:_="">
    <xsd:import namespace="http://schemas.microsoft.com/sharepoint/v3"/>
    <xsd:import namespace="94c73014-2d47-4464-8eda-064c5291faa3"/>
    <xsd:import namespace="0ccbd45e-a229-4bce-9265-cc4149b21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dkaz" minOccurs="0"/>
                <xsd:element ref="ns2:Koment_x00e1__x0159_" minOccurs="0"/>
                <xsd:element ref="ns3:AlliumSigne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lastnosti zásad jednotného dodržování předpisů" ma:hidden="true" ma:internalName="_ip_UnifiedCompliancePolicyProperties">
      <xsd:simpleType>
        <xsd:restriction base="dms:Note"/>
      </xsd:simpleType>
    </xsd:element>
    <xsd:element name="_ip_UnifiedCompliancePolicyUIAction" ma:index="13" nillable="true" ma:displayName="Akce uživatelského rozhraní zásad jednotného dodržování předpisů"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73014-2d47-4464-8eda-064c5291f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f9141ba6-2462-43d2-8212-f490f9935e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Odkaz" ma:index="23"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element name="Koment_x00e1__x0159_" ma:index="24" nillable="true" ma:displayName="Komentář" ma:format="Dropdown" ma:internalName="Koment_x00e1__x0159_">
      <xsd:simpleType>
        <xsd:restriction base="dms:Note">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cbd45e-a229-4bce-9265-cc4149b216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52eb4a-c709-44c6-8a04-dea1b0e59f66}" ma:internalName="TaxCatchAll" ma:showField="CatchAllData" ma:web="0ccbd45e-a229-4bce-9265-cc4149b2165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element name="AlliumSigner" ma:index="25" nillable="true" ma:displayName="Sign" ma:internalName="AlliumSign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A9415E-225D-415C-A157-A53F2CB8CAC5}">
  <ds:schemaRefs>
    <ds:schemaRef ds:uri="http://schemas.microsoft.com/sharepoint/v3/contenttype/forms"/>
  </ds:schemaRefs>
</ds:datastoreItem>
</file>

<file path=customXml/itemProps2.xml><?xml version="1.0" encoding="utf-8"?>
<ds:datastoreItem xmlns:ds="http://schemas.openxmlformats.org/officeDocument/2006/customXml" ds:itemID="{3F237BE1-A8B0-4AED-B1A4-D5020278DA37}">
  <ds:schemaRefs>
    <ds:schemaRef ds:uri="94c73014-2d47-4464-8eda-064c5291faa3"/>
    <ds:schemaRef ds:uri="http://www.w3.org/XML/1998/namespace"/>
    <ds:schemaRef ds:uri="http://schemas.openxmlformats.org/package/2006/metadata/core-properties"/>
    <ds:schemaRef ds:uri="http://purl.org/dc/elements/1.1/"/>
    <ds:schemaRef ds:uri="http://purl.org/dc/dcmitype/"/>
    <ds:schemaRef ds:uri="http://purl.org/dc/terms/"/>
    <ds:schemaRef ds:uri="http://schemas.microsoft.com/sharepoint/v3"/>
    <ds:schemaRef ds:uri="http://schemas.microsoft.com/office/2006/metadata/properties"/>
    <ds:schemaRef ds:uri="http://schemas.microsoft.com/office/2006/documentManagement/types"/>
    <ds:schemaRef ds:uri="http://schemas.microsoft.com/office/infopath/2007/PartnerControls"/>
    <ds:schemaRef ds:uri="0ccbd45e-a229-4bce-9265-cc4149b21652"/>
  </ds:schemaRefs>
</ds:datastoreItem>
</file>

<file path=customXml/itemProps3.xml><?xml version="1.0" encoding="utf-8"?>
<ds:datastoreItem xmlns:ds="http://schemas.openxmlformats.org/officeDocument/2006/customXml" ds:itemID="{6277A1B7-22EC-4152-BB77-EDF6C0FBA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c73014-2d47-4464-8eda-064c5291faa3"/>
    <ds:schemaRef ds:uri="0ccbd45e-a229-4bce-9265-cc4149b21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Formulář</vt:lpstr>
      <vt:lpstr>Pokyny pro vyplnění</vt:lpstr>
      <vt:lpstr>Metodika Osobních nákladů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Navrátil Radek</dc:creator>
  <cp:keywords/>
  <dc:description/>
  <cp:lastModifiedBy>Součková Lucie</cp:lastModifiedBy>
  <cp:revision/>
  <cp:lastPrinted>2024-10-22T11:37:51Z</cp:lastPrinted>
  <dcterms:created xsi:type="dcterms:W3CDTF">2022-05-04T10:32:05Z</dcterms:created>
  <dcterms:modified xsi:type="dcterms:W3CDTF">2026-04-16T06:54:39Z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9dbf13-dba3-469b-a7af-e84a8c38b3fd_Enabled">
    <vt:lpwstr>true</vt:lpwstr>
  </property>
  <property fmtid="{D5CDD505-2E9C-101B-9397-08002B2CF9AE}" pid="3" name="MSIP_Label_d79dbf13-dba3-469b-a7af-e84a8c38b3fd_SetDate">
    <vt:lpwstr>2022-05-04T15:36:10Z</vt:lpwstr>
  </property>
  <property fmtid="{D5CDD505-2E9C-101B-9397-08002B2CF9AE}" pid="4" name="MSIP_Label_d79dbf13-dba3-469b-a7af-e84a8c38b3fd_Method">
    <vt:lpwstr>Privileged</vt:lpwstr>
  </property>
  <property fmtid="{D5CDD505-2E9C-101B-9397-08002B2CF9AE}" pid="5" name="MSIP_Label_d79dbf13-dba3-469b-a7af-e84a8c38b3fd_Name">
    <vt:lpwstr>Obecné</vt:lpwstr>
  </property>
  <property fmtid="{D5CDD505-2E9C-101B-9397-08002B2CF9AE}" pid="6" name="MSIP_Label_d79dbf13-dba3-469b-a7af-e84a8c38b3fd_SiteId">
    <vt:lpwstr>7f4d05a7-f98a-4578-9ef7-f80fe5d8a22b</vt:lpwstr>
  </property>
  <property fmtid="{D5CDD505-2E9C-101B-9397-08002B2CF9AE}" pid="7" name="MSIP_Label_d79dbf13-dba3-469b-a7af-e84a8c38b3fd_ActionId">
    <vt:lpwstr>0c7a5e19-d3f2-4d56-9aa7-365a53616479</vt:lpwstr>
  </property>
  <property fmtid="{D5CDD505-2E9C-101B-9397-08002B2CF9AE}" pid="8" name="MSIP_Label_d79dbf13-dba3-469b-a7af-e84a8c38b3fd_ContentBits">
    <vt:lpwstr>0</vt:lpwstr>
  </property>
  <property fmtid="{D5CDD505-2E9C-101B-9397-08002B2CF9AE}" pid="9" name="ContentTypeId">
    <vt:lpwstr>0x010100E487A6A7A824C94A914D13223D6172A4</vt:lpwstr>
  </property>
  <property fmtid="{D5CDD505-2E9C-101B-9397-08002B2CF9AE}" pid="10" name="MediaServiceImageTags">
    <vt:lpwstr/>
  </property>
</Properties>
</file>