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pvhome\data$\21300\61160-vyhrazeno\Metodika\OM OP TAK\M OP TAK\Přípravna_změna loga\Lucie_  2. publicita_web\1. PpŽP z OP TAK - obecná část\"/>
    </mc:Choice>
  </mc:AlternateContent>
  <xr:revisionPtr revIDLastSave="0" documentId="13_ncr:1_{8A0481CB-067B-4A49-8518-F5498946F030}" xr6:coauthVersionLast="47" xr6:coauthVersionMax="47" xr10:uidLastSave="{00000000-0000-0000-0000-000000000000}"/>
  <workbookProtection workbookAlgorithmName="SHA-512" workbookHashValue="D4HTKxLWSG0w3zWNA1d2M9nqGGX7FeCcBApAHv6Q3iS1CQqyenfoql3TlkL/969+Cajj+C3zui8SfwBvdr1J6Q==" workbookSaltValue="k7WukU89ANO7cu2a8cPTog==" workbookSpinCount="100000" lockStructure="1"/>
  <bookViews>
    <workbookView xWindow="-120" yWindow="-120" windowWidth="29040" windowHeight="15840" activeTab="2" xr2:uid="{845768AA-3787-449C-8806-796E29AFE317}"/>
  </bookViews>
  <sheets>
    <sheet name="Formulář" sheetId="1" r:id="rId1"/>
    <sheet name="Pokyny pro vyplnění" sheetId="2" r:id="rId2"/>
    <sheet name="Metodika Osobních nákladů"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6" i="1" l="1"/>
  <c r="W19" i="1"/>
  <c r="W22" i="1"/>
  <c r="W25" i="1"/>
  <c r="W28" i="1"/>
  <c r="W31" i="1"/>
  <c r="W34" i="1"/>
  <c r="W37" i="1"/>
  <c r="W40" i="1"/>
  <c r="W46" i="1"/>
  <c r="W49" i="1"/>
  <c r="W52" i="1"/>
  <c r="W55" i="1"/>
  <c r="W58" i="1"/>
  <c r="W61" i="1"/>
  <c r="W64" i="1"/>
  <c r="W67" i="1"/>
  <c r="W70" i="1"/>
  <c r="W73" i="1"/>
  <c r="W76" i="1"/>
  <c r="W79" i="1"/>
  <c r="W82" i="1"/>
  <c r="W85" i="1"/>
  <c r="W88" i="1"/>
  <c r="W91" i="1"/>
  <c r="W94" i="1"/>
  <c r="W97" i="1"/>
  <c r="W100" i="1"/>
  <c r="W103" i="1"/>
  <c r="W106" i="1"/>
  <c r="W109" i="1"/>
  <c r="W112" i="1"/>
  <c r="W115" i="1"/>
  <c r="W118" i="1"/>
  <c r="W121" i="1"/>
  <c r="W124" i="1"/>
  <c r="W127" i="1"/>
  <c r="W130" i="1"/>
  <c r="W133" i="1"/>
  <c r="W136" i="1"/>
  <c r="W139" i="1"/>
  <c r="W142" i="1"/>
  <c r="W145" i="1"/>
  <c r="W148" i="1"/>
  <c r="W151" i="1"/>
  <c r="W154" i="1"/>
  <c r="W157" i="1"/>
  <c r="W160" i="1"/>
  <c r="W163" i="1"/>
  <c r="W166" i="1"/>
  <c r="W169" i="1"/>
  <c r="W172" i="1"/>
  <c r="W175" i="1"/>
  <c r="W178" i="1"/>
  <c r="W181" i="1"/>
  <c r="W184" i="1"/>
  <c r="W187" i="1"/>
  <c r="W190" i="1"/>
  <c r="W193" i="1"/>
  <c r="W196" i="1"/>
  <c r="W199" i="1"/>
  <c r="W202" i="1"/>
  <c r="W205" i="1"/>
  <c r="W208" i="1"/>
  <c r="W211" i="1"/>
  <c r="W214" i="1"/>
  <c r="W217" i="1"/>
  <c r="W220" i="1"/>
  <c r="W223" i="1"/>
  <c r="W226" i="1"/>
  <c r="W229" i="1"/>
  <c r="W232" i="1"/>
  <c r="W235" i="1"/>
  <c r="W238" i="1"/>
  <c r="W241" i="1"/>
  <c r="W244" i="1"/>
  <c r="W247" i="1"/>
  <c r="W250" i="1"/>
  <c r="W253" i="1"/>
  <c r="W256" i="1"/>
  <c r="W259" i="1"/>
  <c r="W262" i="1"/>
  <c r="W265" i="1"/>
  <c r="W268" i="1"/>
  <c r="W271" i="1"/>
  <c r="W274" i="1"/>
  <c r="W277" i="1"/>
  <c r="W280" i="1"/>
  <c r="W283" i="1"/>
  <c r="W286" i="1"/>
  <c r="W289" i="1"/>
  <c r="W292" i="1"/>
  <c r="W295" i="1"/>
  <c r="W298" i="1"/>
  <c r="W301" i="1"/>
  <c r="W304" i="1"/>
  <c r="W307" i="1"/>
  <c r="W310" i="1"/>
  <c r="W313" i="1"/>
  <c r="W316" i="1"/>
  <c r="W319" i="1"/>
  <c r="W322" i="1"/>
  <c r="W325" i="1"/>
  <c r="W328" i="1"/>
  <c r="W331" i="1"/>
  <c r="W334" i="1"/>
  <c r="W337" i="1"/>
  <c r="W340" i="1"/>
  <c r="W343" i="1"/>
  <c r="W346" i="1"/>
  <c r="W349" i="1"/>
  <c r="W352" i="1"/>
  <c r="W355" i="1"/>
  <c r="W358" i="1"/>
  <c r="W361" i="1"/>
  <c r="W364" i="1"/>
  <c r="W367" i="1"/>
  <c r="W370" i="1"/>
  <c r="W373" i="1"/>
  <c r="W376" i="1"/>
  <c r="W379" i="1"/>
  <c r="W382" i="1"/>
  <c r="W385" i="1"/>
  <c r="W388" i="1"/>
  <c r="W391" i="1"/>
  <c r="W394" i="1"/>
  <c r="W397" i="1"/>
  <c r="W400" i="1"/>
  <c r="W403" i="1"/>
  <c r="W406" i="1"/>
  <c r="W409" i="1"/>
  <c r="W412" i="1"/>
  <c r="W415" i="1"/>
  <c r="W418" i="1"/>
  <c r="W421" i="1"/>
  <c r="W424" i="1"/>
  <c r="W427" i="1"/>
  <c r="W430" i="1"/>
  <c r="W433" i="1"/>
  <c r="W436" i="1"/>
  <c r="W439" i="1"/>
  <c r="W442" i="1"/>
  <c r="W445" i="1"/>
  <c r="W448" i="1"/>
  <c r="W451" i="1"/>
  <c r="W454" i="1"/>
  <c r="W457" i="1"/>
  <c r="W460" i="1"/>
  <c r="W463" i="1"/>
  <c r="W466" i="1"/>
  <c r="W469" i="1"/>
  <c r="W472" i="1"/>
  <c r="W475" i="1"/>
  <c r="W478" i="1"/>
  <c r="W481" i="1"/>
  <c r="W484" i="1"/>
  <c r="W487" i="1"/>
  <c r="W490" i="1"/>
  <c r="W493" i="1"/>
  <c r="W496" i="1"/>
  <c r="W499" i="1"/>
  <c r="W502" i="1"/>
  <c r="W505" i="1"/>
  <c r="W508" i="1"/>
  <c r="W511" i="1"/>
  <c r="W514" i="1"/>
  <c r="W517" i="1"/>
  <c r="W520" i="1"/>
  <c r="W523" i="1"/>
  <c r="W526" i="1"/>
  <c r="W529" i="1"/>
  <c r="W532" i="1"/>
  <c r="W535" i="1"/>
  <c r="W538" i="1"/>
  <c r="W541" i="1"/>
  <c r="W544" i="1"/>
  <c r="W547" i="1"/>
  <c r="W550" i="1"/>
  <c r="W553" i="1"/>
  <c r="W556" i="1"/>
  <c r="W559" i="1"/>
  <c r="W562" i="1"/>
  <c r="W565" i="1"/>
  <c r="W568" i="1"/>
  <c r="W571" i="1"/>
  <c r="W574" i="1"/>
  <c r="W577" i="1"/>
  <c r="W580" i="1"/>
  <c r="W583" i="1"/>
  <c r="W586" i="1"/>
  <c r="W589" i="1"/>
  <c r="W592" i="1"/>
  <c r="W595" i="1"/>
  <c r="W598" i="1"/>
  <c r="W601" i="1"/>
  <c r="W604" i="1"/>
  <c r="W610" i="1"/>
  <c r="L21" i="1" l="1"/>
  <c r="L24" i="1"/>
  <c r="L27" i="1"/>
  <c r="L30" i="1"/>
  <c r="L33" i="1"/>
  <c r="L36" i="1"/>
  <c r="L39" i="1"/>
  <c r="L42" i="1"/>
  <c r="L45" i="1"/>
  <c r="L48" i="1"/>
  <c r="L51" i="1"/>
  <c r="L54" i="1"/>
  <c r="L57" i="1"/>
  <c r="L60" i="1"/>
  <c r="L63" i="1"/>
  <c r="L66" i="1"/>
  <c r="L69" i="1"/>
  <c r="L72" i="1"/>
  <c r="L75" i="1"/>
  <c r="L78" i="1"/>
  <c r="L81" i="1"/>
  <c r="L84" i="1"/>
  <c r="L87" i="1"/>
  <c r="L90" i="1"/>
  <c r="L93" i="1"/>
  <c r="L96" i="1"/>
  <c r="L99" i="1"/>
  <c r="L102" i="1"/>
  <c r="L105" i="1"/>
  <c r="L108" i="1"/>
  <c r="L111" i="1"/>
  <c r="L114" i="1"/>
  <c r="L117" i="1"/>
  <c r="L120" i="1"/>
  <c r="L123" i="1"/>
  <c r="L126" i="1"/>
  <c r="L129" i="1"/>
  <c r="L132" i="1"/>
  <c r="L135" i="1"/>
  <c r="L138" i="1"/>
  <c r="L141" i="1"/>
  <c r="L144" i="1"/>
  <c r="L147" i="1"/>
  <c r="L150" i="1"/>
  <c r="L153" i="1"/>
  <c r="L156" i="1"/>
  <c r="L159" i="1"/>
  <c r="L162" i="1"/>
  <c r="L165" i="1"/>
  <c r="L168" i="1"/>
  <c r="L171" i="1"/>
  <c r="L174" i="1"/>
  <c r="L177" i="1"/>
  <c r="L180" i="1"/>
  <c r="L183" i="1"/>
  <c r="L186" i="1"/>
  <c r="L189" i="1"/>
  <c r="L192" i="1"/>
  <c r="L195" i="1"/>
  <c r="L198" i="1"/>
  <c r="L201" i="1"/>
  <c r="L204" i="1"/>
  <c r="L207" i="1"/>
  <c r="L210" i="1"/>
  <c r="L213" i="1"/>
  <c r="L216" i="1"/>
  <c r="L219" i="1"/>
  <c r="L222" i="1"/>
  <c r="L225" i="1"/>
  <c r="L228" i="1"/>
  <c r="L231" i="1"/>
  <c r="L234" i="1"/>
  <c r="L237" i="1"/>
  <c r="L240" i="1"/>
  <c r="L243" i="1"/>
  <c r="L246" i="1"/>
  <c r="L249" i="1"/>
  <c r="L252" i="1"/>
  <c r="L255" i="1"/>
  <c r="L258" i="1"/>
  <c r="L261" i="1"/>
  <c r="L264" i="1"/>
  <c r="L267" i="1"/>
  <c r="L270" i="1"/>
  <c r="L273" i="1"/>
  <c r="L276" i="1"/>
  <c r="L279" i="1"/>
  <c r="L282" i="1"/>
  <c r="L285" i="1"/>
  <c r="L288" i="1"/>
  <c r="L291" i="1"/>
  <c r="L294" i="1"/>
  <c r="L297" i="1"/>
  <c r="L300" i="1"/>
  <c r="L303" i="1"/>
  <c r="L306" i="1"/>
  <c r="L309" i="1"/>
  <c r="L312" i="1"/>
  <c r="L315" i="1"/>
  <c r="L318" i="1"/>
  <c r="L321" i="1"/>
  <c r="L324" i="1"/>
  <c r="L327" i="1"/>
  <c r="L330" i="1"/>
  <c r="L333" i="1"/>
  <c r="L336" i="1"/>
  <c r="L339" i="1"/>
  <c r="L342" i="1"/>
  <c r="L345" i="1"/>
  <c r="L348" i="1"/>
  <c r="L351" i="1"/>
  <c r="L354" i="1"/>
  <c r="L357" i="1"/>
  <c r="L360" i="1"/>
  <c r="L363" i="1"/>
  <c r="L366" i="1"/>
  <c r="L369" i="1"/>
  <c r="L372" i="1"/>
  <c r="L375" i="1"/>
  <c r="L378" i="1"/>
  <c r="L381" i="1"/>
  <c r="L384" i="1"/>
  <c r="L387" i="1"/>
  <c r="L390" i="1"/>
  <c r="L393" i="1"/>
  <c r="L396" i="1"/>
  <c r="L399" i="1"/>
  <c r="L402" i="1"/>
  <c r="L405" i="1"/>
  <c r="L408" i="1"/>
  <c r="L411" i="1"/>
  <c r="L414" i="1"/>
  <c r="L417" i="1"/>
  <c r="L420" i="1"/>
  <c r="L423" i="1"/>
  <c r="L426" i="1"/>
  <c r="L429" i="1"/>
  <c r="L432" i="1"/>
  <c r="L435" i="1"/>
  <c r="L438" i="1"/>
  <c r="L441" i="1"/>
  <c r="L444" i="1"/>
  <c r="L447" i="1"/>
  <c r="L450" i="1"/>
  <c r="L453" i="1"/>
  <c r="L456" i="1"/>
  <c r="L459" i="1"/>
  <c r="L462" i="1"/>
  <c r="L465" i="1"/>
  <c r="L468" i="1"/>
  <c r="L471" i="1"/>
  <c r="L474" i="1"/>
  <c r="L477" i="1"/>
  <c r="L480" i="1"/>
  <c r="L483" i="1"/>
  <c r="L486" i="1"/>
  <c r="L489" i="1"/>
  <c r="L492" i="1"/>
  <c r="L495" i="1"/>
  <c r="L498" i="1"/>
  <c r="L501" i="1"/>
  <c r="L504" i="1"/>
  <c r="L507" i="1"/>
  <c r="L510" i="1"/>
  <c r="L513" i="1"/>
  <c r="L516" i="1"/>
  <c r="L519" i="1"/>
  <c r="L522" i="1"/>
  <c r="L525" i="1"/>
  <c r="L528" i="1"/>
  <c r="L531" i="1"/>
  <c r="L534" i="1"/>
  <c r="L537" i="1"/>
  <c r="L540" i="1"/>
  <c r="L543" i="1"/>
  <c r="L546" i="1"/>
  <c r="L549" i="1"/>
  <c r="L552" i="1"/>
  <c r="L555" i="1"/>
  <c r="L558" i="1"/>
  <c r="L561" i="1"/>
  <c r="L564" i="1"/>
  <c r="L567" i="1"/>
  <c r="L570" i="1"/>
  <c r="L573" i="1"/>
  <c r="L576" i="1"/>
  <c r="L579" i="1"/>
  <c r="L582" i="1"/>
  <c r="L585" i="1"/>
  <c r="L588" i="1"/>
  <c r="L591" i="1"/>
  <c r="L594" i="1"/>
  <c r="L597" i="1"/>
  <c r="L600" i="1"/>
  <c r="L603" i="1"/>
  <c r="L606" i="1"/>
  <c r="L609" i="1"/>
  <c r="L612" i="1"/>
  <c r="L18" i="1"/>
  <c r="L15" i="1"/>
  <c r="O612" i="1" l="1"/>
  <c r="O609" i="1"/>
  <c r="W607" i="1" s="1"/>
  <c r="O606" i="1"/>
  <c r="O603" i="1"/>
  <c r="O600" i="1"/>
  <c r="O597" i="1"/>
  <c r="O594" i="1"/>
  <c r="O591" i="1"/>
  <c r="O588" i="1"/>
  <c r="O585" i="1"/>
  <c r="O582" i="1"/>
  <c r="O579" i="1"/>
  <c r="O576" i="1"/>
  <c r="O573" i="1"/>
  <c r="O570" i="1"/>
  <c r="O567" i="1"/>
  <c r="O564" i="1"/>
  <c r="O561" i="1"/>
  <c r="O558" i="1"/>
  <c r="O555" i="1"/>
  <c r="O552" i="1"/>
  <c r="O549" i="1"/>
  <c r="O546" i="1"/>
  <c r="O543" i="1"/>
  <c r="O540" i="1"/>
  <c r="O537" i="1"/>
  <c r="O534" i="1"/>
  <c r="O531" i="1"/>
  <c r="O528" i="1"/>
  <c r="O525" i="1"/>
  <c r="O522" i="1"/>
  <c r="O519" i="1"/>
  <c r="O516" i="1"/>
  <c r="O513" i="1"/>
  <c r="O510" i="1"/>
  <c r="O507" i="1"/>
  <c r="O504" i="1"/>
  <c r="O501" i="1"/>
  <c r="O498" i="1"/>
  <c r="O495" i="1"/>
  <c r="O492" i="1"/>
  <c r="O489" i="1"/>
  <c r="O486" i="1"/>
  <c r="O483" i="1"/>
  <c r="O480" i="1"/>
  <c r="O477" i="1"/>
  <c r="O474" i="1"/>
  <c r="O471" i="1"/>
  <c r="O468" i="1"/>
  <c r="O465" i="1"/>
  <c r="O462" i="1"/>
  <c r="O459" i="1"/>
  <c r="O456" i="1"/>
  <c r="O453" i="1"/>
  <c r="O450" i="1"/>
  <c r="O447" i="1"/>
  <c r="O444" i="1"/>
  <c r="O441" i="1"/>
  <c r="O438" i="1"/>
  <c r="O435" i="1"/>
  <c r="O432" i="1"/>
  <c r="O429" i="1"/>
  <c r="O426" i="1"/>
  <c r="O423" i="1"/>
  <c r="O420" i="1"/>
  <c r="O417" i="1"/>
  <c r="O414" i="1"/>
  <c r="O411" i="1"/>
  <c r="O408" i="1"/>
  <c r="O405" i="1"/>
  <c r="O402" i="1"/>
  <c r="O399" i="1"/>
  <c r="O396" i="1"/>
  <c r="O393" i="1"/>
  <c r="O390" i="1"/>
  <c r="O387" i="1"/>
  <c r="O384" i="1"/>
  <c r="O381" i="1"/>
  <c r="O378" i="1"/>
  <c r="O375" i="1"/>
  <c r="O372" i="1"/>
  <c r="O369" i="1"/>
  <c r="O366" i="1"/>
  <c r="O363" i="1"/>
  <c r="O360" i="1"/>
  <c r="O357" i="1"/>
  <c r="O354" i="1"/>
  <c r="O351" i="1"/>
  <c r="O348" i="1"/>
  <c r="O345" i="1"/>
  <c r="O342" i="1"/>
  <c r="O339" i="1"/>
  <c r="O336" i="1"/>
  <c r="O333" i="1"/>
  <c r="O330" i="1"/>
  <c r="O327" i="1"/>
  <c r="O324" i="1"/>
  <c r="O321" i="1"/>
  <c r="O318" i="1"/>
  <c r="O315" i="1"/>
  <c r="O312" i="1"/>
  <c r="O309" i="1"/>
  <c r="O306" i="1"/>
  <c r="O303" i="1"/>
  <c r="O300" i="1"/>
  <c r="O297" i="1"/>
  <c r="O294" i="1"/>
  <c r="O291" i="1"/>
  <c r="O288" i="1"/>
  <c r="O285" i="1"/>
  <c r="O282" i="1"/>
  <c r="O279" i="1"/>
  <c r="O276" i="1"/>
  <c r="O273" i="1"/>
  <c r="O270" i="1"/>
  <c r="O267" i="1"/>
  <c r="O264" i="1"/>
  <c r="O261" i="1"/>
  <c r="O258" i="1"/>
  <c r="O255" i="1"/>
  <c r="O252" i="1"/>
  <c r="O249" i="1"/>
  <c r="O246" i="1"/>
  <c r="O243" i="1"/>
  <c r="O240" i="1"/>
  <c r="O237" i="1"/>
  <c r="O234" i="1"/>
  <c r="O231" i="1"/>
  <c r="O228" i="1"/>
  <c r="O225" i="1"/>
  <c r="O222" i="1"/>
  <c r="O219" i="1"/>
  <c r="O216" i="1"/>
  <c r="O213" i="1"/>
  <c r="O210" i="1"/>
  <c r="O207" i="1"/>
  <c r="O204" i="1"/>
  <c r="O201" i="1"/>
  <c r="O198" i="1"/>
  <c r="O195" i="1"/>
  <c r="O192" i="1"/>
  <c r="O189" i="1"/>
  <c r="O186" i="1"/>
  <c r="O183" i="1"/>
  <c r="O180" i="1"/>
  <c r="O177" i="1"/>
  <c r="O174" i="1"/>
  <c r="O171" i="1"/>
  <c r="O168" i="1"/>
  <c r="O165" i="1"/>
  <c r="O162" i="1"/>
  <c r="O159" i="1"/>
  <c r="O156" i="1"/>
  <c r="O153" i="1"/>
  <c r="O150" i="1"/>
  <c r="O147" i="1"/>
  <c r="O144" i="1"/>
  <c r="O141" i="1"/>
  <c r="O138" i="1"/>
  <c r="O135" i="1"/>
  <c r="O132" i="1"/>
  <c r="O129" i="1"/>
  <c r="O126" i="1"/>
  <c r="O123" i="1"/>
  <c r="O120" i="1"/>
  <c r="O117" i="1"/>
  <c r="O114" i="1"/>
  <c r="O111" i="1"/>
  <c r="O108" i="1"/>
  <c r="O105" i="1"/>
  <c r="O102" i="1"/>
  <c r="O99" i="1"/>
  <c r="O96" i="1"/>
  <c r="O93" i="1"/>
  <c r="O90" i="1"/>
  <c r="O87" i="1"/>
  <c r="O84" i="1"/>
  <c r="O81" i="1"/>
  <c r="O78" i="1"/>
  <c r="O75" i="1"/>
  <c r="O72" i="1"/>
  <c r="O69" i="1"/>
  <c r="O66" i="1"/>
  <c r="O63" i="1"/>
  <c r="O60" i="1"/>
  <c r="O57" i="1"/>
  <c r="O54" i="1"/>
  <c r="O51" i="1"/>
  <c r="O48" i="1"/>
  <c r="O45" i="1"/>
  <c r="W43" i="1" s="1"/>
  <c r="O42" i="1"/>
  <c r="O39" i="1"/>
  <c r="O36" i="1"/>
  <c r="O33" i="1"/>
  <c r="O30" i="1"/>
  <c r="O21" i="1"/>
  <c r="O18" i="1"/>
  <c r="O15" i="1" l="1"/>
  <c r="W13" i="1" s="1"/>
  <c r="Z16" i="1"/>
  <c r="Z19" i="1"/>
  <c r="Z22" i="1"/>
  <c r="Z25" i="1"/>
  <c r="Z28" i="1"/>
  <c r="Z31" i="1"/>
  <c r="Z34" i="1"/>
  <c r="Z37" i="1"/>
  <c r="Z40" i="1"/>
  <c r="Z43" i="1"/>
  <c r="Z46" i="1"/>
  <c r="Z49" i="1"/>
  <c r="Z52" i="1"/>
  <c r="Z55" i="1"/>
  <c r="Z58" i="1"/>
  <c r="Z61" i="1"/>
  <c r="Z64" i="1"/>
  <c r="Z67" i="1"/>
  <c r="Z70" i="1"/>
  <c r="Z73" i="1"/>
  <c r="Z76" i="1"/>
  <c r="Z79" i="1"/>
  <c r="Z82" i="1"/>
  <c r="Z85" i="1"/>
  <c r="Z88" i="1"/>
  <c r="Z91" i="1"/>
  <c r="Z94" i="1"/>
  <c r="Z97" i="1"/>
  <c r="Z100" i="1"/>
  <c r="Z103" i="1"/>
  <c r="Z106" i="1"/>
  <c r="Z109" i="1"/>
  <c r="Z112" i="1"/>
  <c r="Z115" i="1"/>
  <c r="Z118" i="1"/>
  <c r="Z121" i="1"/>
  <c r="Z124" i="1"/>
  <c r="Z127" i="1"/>
  <c r="Z130" i="1"/>
  <c r="Z133" i="1"/>
  <c r="Z136" i="1"/>
  <c r="Z139" i="1"/>
  <c r="Z142" i="1"/>
  <c r="Z145" i="1"/>
  <c r="Z148" i="1"/>
  <c r="Z151" i="1"/>
  <c r="Z154" i="1"/>
  <c r="Z157" i="1"/>
  <c r="Z160" i="1"/>
  <c r="Z13" i="1"/>
  <c r="O24" i="1" l="1"/>
  <c r="O27" i="1" l="1"/>
  <c r="O8" i="1" s="1"/>
  <c r="W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Vojáček Přemysl</author>
  </authors>
  <commentList>
    <comment ref="F11" authorId="0" shapeId="0" xr:uid="{5CE59D20-3CBF-44BA-A4D3-B1D66ED40369}">
      <text>
        <r>
          <rPr>
            <sz val="9"/>
            <color indexed="81"/>
            <rFont val="Tahoma"/>
            <charset val="1"/>
          </rPr>
          <t xml:space="preserve">Červeně podbarveno, pokud je mzda dle 3.kvartilu nižší než tato hodnota 
</t>
        </r>
      </text>
    </comment>
  </commentList>
</comments>
</file>

<file path=xl/sharedStrings.xml><?xml version="1.0" encoding="utf-8"?>
<sst xmlns="http://schemas.openxmlformats.org/spreadsheetml/2006/main" count="343" uniqueCount="309">
  <si>
    <t>Registrační číslo projektu</t>
  </si>
  <si>
    <t>HPP</t>
  </si>
  <si>
    <t>Příjemce podpory</t>
  </si>
  <si>
    <t>HPP překročený limit pro SP</t>
  </si>
  <si>
    <t>Pořadí finančního plánu</t>
  </si>
  <si>
    <t>DPP/DPČ</t>
  </si>
  <si>
    <t>Vykazované období (od - do)</t>
  </si>
  <si>
    <t>součet SP a ZP</t>
  </si>
  <si>
    <t>Datum zdanitelného plnění</t>
  </si>
  <si>
    <t>samotné ZP</t>
  </si>
  <si>
    <t>Celkové vykazované osobní náklady</t>
  </si>
  <si>
    <t>Max. výše celkových způsobilých výdajů (hospodárné využití mezd)</t>
  </si>
  <si>
    <t>Poř. č.</t>
  </si>
  <si>
    <t>Jméno a příjmení zaměstnance</t>
  </si>
  <si>
    <t>Počet nárokovaných měsíců</t>
  </si>
  <si>
    <t>Nárokované období (od - do; konkrétní měsíce v případě, že se nejedná o kontinuální období)</t>
  </si>
  <si>
    <t>Počet hodin odpracovaných na projektu za nárokované období dle výkazů práce</t>
  </si>
  <si>
    <t>V PŘÍPADĚ HPP: Vyměřovací základ pro sociální (zdravotní) pojištění za nárokované období dle mzdového listu.                                                                  V PŘÍPADĚ DPP/DPČ: Hrubá mzda za nárokované období dle mzdového listu.</t>
  </si>
  <si>
    <t>Poznámka</t>
  </si>
  <si>
    <t>Max. možná výše způsobilých výdajů za zaměstnance v souladu s podnikatelským záměrem / žádostí o změnu (hospodárné využití mezd)</t>
  </si>
  <si>
    <t>Schválená hrubá mzda z podnikatelského záměru / žádosti o změnu k úvazku 1,0</t>
  </si>
  <si>
    <t>Pracovní pozice na projektu uvedená v podnikatelském záměru / žádosti o změnu</t>
  </si>
  <si>
    <t>Počet hodin odpracovaných u zaměstnavatele včetně případných přesčasů za nárokované období dle mzdového listu</t>
  </si>
  <si>
    <t>Náhrada mzdy za nemoc hrazená zaměstnavatelem za nárokované období dle mzdového listu</t>
  </si>
  <si>
    <t>Úvazek u zaměstnavatele dle pracovní smlouvy  / DPP / DPČ</t>
  </si>
  <si>
    <t>Druh smlouvy</t>
  </si>
  <si>
    <t>Úvazek na projektu</t>
  </si>
  <si>
    <t>Výše vykazovaných osobních nákladů za zaměstnance</t>
  </si>
  <si>
    <t>Výše odvodů za nárokované období pro DPP/DPČ</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</si>
  <si>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</si>
  <si>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</si>
  <si>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</si>
  <si>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</si>
  <si>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</si>
  <si>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</si>
  <si>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</si>
  <si>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</si>
  <si>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</si>
  <si>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</si>
  <si>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</si>
  <si>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</si>
  <si>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</si>
  <si>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</si>
  <si>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</si>
  <si>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</si>
  <si>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</si>
  <si>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</si>
  <si>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</si>
  <si>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</si>
  <si>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</si>
  <si>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</si>
  <si>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</si>
  <si>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</si>
  <si>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</si>
  <si>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</si>
  <si>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</si>
  <si>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</si>
  <si>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</si>
  <si>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</si>
  <si>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</si>
  <si>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</si>
  <si>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</si>
  <si>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</si>
  <si>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</si>
  <si>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</si>
  <si>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</si>
  <si>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</si>
  <si>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</si>
  <si>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</si>
  <si>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</si>
  <si>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</si>
  <si>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</si>
  <si>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</si>
  <si>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</si>
  <si>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</si>
  <si>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</si>
  <si>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</si>
  <si>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</si>
  <si>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</si>
  <si>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</si>
  <si>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</si>
  <si>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</si>
  <si>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</si>
  <si>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</si>
  <si>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</si>
  <si>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</si>
  <si>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</si>
  <si>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</si>
  <si>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</si>
  <si>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</si>
  <si>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</si>
  <si>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</si>
  <si>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</si>
  <si>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</si>
  <si>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</si>
  <si>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</si>
  <si>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</si>
  <si>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</si>
  <si>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</si>
  <si>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</si>
  <si>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</si>
  <si>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</si>
  <si>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</si>
  <si>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</si>
  <si>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</si>
  <si>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</si>
  <si>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</si>
  <si>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</si>
  <si>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</si>
  <si>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</si>
  <si>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</si>
  <si>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</si>
  <si>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</si>
  <si>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</si>
  <si>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</si>
  <si>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</si>
  <si>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</si>
  <si>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</si>
  <si>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</si>
  <si>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</si>
  <si>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</si>
  <si>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</si>
  <si>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</si>
  <si>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</si>
  <si>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</si>
  <si>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</si>
  <si>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</si>
  <si>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</si>
  <si>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</si>
  <si>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</si>
  <si>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</si>
  <si>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</si>
  <si>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</si>
  <si>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</si>
  <si>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</si>
  <si>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</si>
  <si>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</si>
  <si>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</si>
  <si>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</si>
  <si>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</si>
  <si>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</si>
  <si>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</si>
  <si>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</si>
  <si>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</si>
  <si>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</si>
  <si>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</si>
  <si>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</si>
  <si>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</si>
  <si>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</si>
  <si>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</si>
  <si>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</si>
  <si>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</si>
  <si>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</si>
  <si>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</si>
  <si>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</si>
  <si>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</si>
  <si>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</si>
  <si>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</si>
  <si>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</si>
  <si>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</si>
  <si>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</si>
  <si>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</si>
  <si>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</si>
  <si>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</si>
  <si>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</si>
  <si>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</si>
  <si>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</si>
  <si>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</si>
  <si>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</si>
  <si>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</si>
  <si>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</si>
  <si>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</si>
  <si>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</si>
  <si>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</si>
  <si>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</si>
  <si>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</si>
  <si>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</si>
  <si>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</si>
  <si>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</si>
  <si>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</si>
  <si>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</si>
  <si>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</si>
  <si>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</si>
  <si>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</si>
  <si>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</si>
  <si>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</si>
  <si>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</si>
  <si>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</si>
  <si>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</si>
  <si>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</si>
  <si>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</si>
  <si>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</si>
  <si>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</si>
  <si>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</si>
  <si>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</si>
  <si>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</si>
  <si>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</si>
  <si>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</si>
  <si>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</si>
  <si>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</si>
  <si>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</si>
  <si>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</si>
  <si>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</si>
  <si>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</si>
  <si>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</si>
  <si>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</si>
  <si>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</si>
  <si>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</si>
  <si>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</si>
  <si>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</si>
  <si>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</si>
  <si>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</si>
  <si>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</si>
  <si>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</si>
  <si>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</si>
  <si>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</si>
  <si>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</si>
  <si>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</si>
  <si>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</si>
  <si>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</si>
  <si>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</si>
  <si>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</si>
  <si>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</si>
  <si>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</si>
  <si>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</si>
  <si>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</si>
  <si>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</si>
  <si>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</si>
  <si>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</si>
  <si>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Pokyny pro vyplnění Formuláře pro vykazování osobních nákladů v OP TAK</t>
  </si>
  <si>
    <t>Vyplňují se pouze bílé/šedé buňky.</t>
  </si>
  <si>
    <t>Název buňky</t>
  </si>
  <si>
    <t>Pokyny pro vyplnění</t>
  </si>
  <si>
    <t>Hlavička Formuláře pro vykazování osobních nákladů v OPTAK</t>
  </si>
  <si>
    <t>Registrační číslo projektu přidělené při podání žádosti o podporu v IS KP21+.</t>
  </si>
  <si>
    <t>Název příjemce podpory</t>
  </si>
  <si>
    <t>Pořadí finančního plánu z formuláře "Finanční plán" žádosti o podporu v IS KP21+, ke kterému se vztahují osobní náklady vykazované do způsobilých výdajů.</t>
  </si>
  <si>
    <t>Za jaké období jsou osobní náklady zaměstnanců vykazovány do způsobilých výdajů. Datem od je první den v měsíci Nárokovaného období (od - do), za který je vykazována mzda do způsobilých výdajů alespoň u jednoho zaměstnance. Datum od nesmí být dřívější než datum vzniku způsobilých výdajů (datum podání žádosti o podporu). Datem do je poslední den v měsíci Nárokovaného období (od - do), za který je vykazována mzda do způsobilých výdajů alespoň u jednoho zaměstnance. Datum do nesmí být pozdější než plánované datum ukončení projektu.</t>
  </si>
  <si>
    <t>Datem zdanitelného plnění je poslední den vykazovaných osobních nákladů do způsobilých výdajů za všechny zaměstnance podílející se na projektu. Pro vyplnění tohoto data je rozhodné datum do z buňky "Vykazované období (od - do)".</t>
  </si>
  <si>
    <t>Buňky vztahující se k jednotlivým zaměstnancům</t>
  </si>
  <si>
    <t>Celé číslo, které vychází z buňky "Nárokované období (od - do; konkrétní měsíce v případě, že se nejedná o kontinuální období)" a představuje počet měsíců, ve kterých zaměstnanec pracoval na projektu (např. u Nárokovaného období (01-03;07;9-12.xxxx) bude hodnota 8).</t>
  </si>
  <si>
    <t>Úvazek u zaměstnavatele dle pracovní smlouvy / DPP / DPČ</t>
  </si>
  <si>
    <t>Za jaké období je mzda konkrétního zaměstnance vykazována do způsobilých výdajů. Vyplňuje se od - do (např. 01 - 12.xxxx), jde-li o kontinuální nárokované období, v opačném případě se uvedou konkrétní měsíce (např. 01-03;07;9-12.xxxx).</t>
  </si>
  <si>
    <t>Druh smlouvy se vybere z předdefinovaného seznamu dle toho, zda se jedná o zaměstnance na hlavní pracovní poměr (HPP), dohodu o provedení práce (DPP) nebo o dohodu o pracovní činnosti (DPČ). V případě, že zaměstnavatel za zaměstnance neodvádí odvody na sociální pojištění z důvodu překročení limitu, vyberte možnost "HPP překročený limit pro SP". Pokud k překročení limitu dojde v průběhu nárokovaného období, je nutné vyplnit zaměstnance do dvou řádků (jednou za období, kdy zaměstnavatel hradí odvody na sociální pojištění a podruhé za období, kdy je nehradí).</t>
  </si>
  <si>
    <t xml:space="preserve">Skutečný počet hodin, který daný pracovník odpracoval na projektu za nárokované období dle výkazů práce na projektu. Hodiny svátků lze zařadit do odpracovaných hodin na projektu pouze tehdy, pokud jsou svátky obsaženy i v Počtu hodin odpracovaných u zaměstnavatele včetně případných přesčasů za nárokované období dle mzdového listu. V případě částečného úvazku na projektu lze zahrnout do hodin odpracovaných na projektu jen hodiny svátků, které by jinak připadly na plánovanou pracovní dobu tohoto pracovníka. </t>
  </si>
  <si>
    <t>Skutečný počet hodin, který daný pracovník odpracoval u zaměstnavatele za nárokované období dle mzdového listu za celé měsíce vztahující se k Počtu nárokovaných měsíců. K vyplnění se využívá vždy jeden řádek v mzdovém listu. Pokud je ve mzdovém listě obsažen údaj o počtu odpracovaných hodin bez svátků, uvede se vždy pouze tento a hodiny svátků se k odpracovaným hodinám nepřičítají. V případě, že mzdový list obsahuje počet odpracovaných hodin vč. svátků, pak se uvede tento údaj.</t>
  </si>
  <si>
    <t>V PŘÍPADĚ HPP: Vyměřovací základ pro sociální (zdravotní) pojištění za nárokované období dle mzdového listu. V PŘÍPADĚ DPP/DPČ: Hrubá mzda za nárokované období dle mzdového listu.</t>
  </si>
  <si>
    <t>Vypočtené náhrady za nemoc zaměstnanci hrazené zaměstnavatelem během nárokovaného období dle mzdového listu. Platí pouze pro HPP, u dohod je případná náhrada za nemoc součástí vyplňované hrubé mzdy.</t>
  </si>
  <si>
    <t>Výše odvodů za DPP/DPČ za nárokované období, pokud vznikly. V případě HPP nebo nulových odvodů za DPP/DPČ ponechte nevyplněné.</t>
  </si>
  <si>
    <t>Výpočtové buňky</t>
  </si>
  <si>
    <t>Úvazek na projektu je dán podílem "Počtu hodin odpracovaných na projektu za nárokované období dle výkazu práce" k "Počtu hodin odpracovaných u zaměstnavatele včetně případných přesčasů za nárokované období dle mzdového listu".</t>
  </si>
  <si>
    <t>Výše vykazovaných osobních nákladů za zaměstnance závisí na výběru "Druhu smlouvy" a její výpočet je uveden v listě "Metodika osobních nákladů pro OP TAK".</t>
  </si>
  <si>
    <t>Součet buněk "Výše vykazovaných osobních nákladů za zaměstnance" u jednotlivých zaměstnanců.</t>
  </si>
  <si>
    <t>Součet buněk "Max. možné výše způsobilých výdajů za zaměstnance v souladu s podnikatelským záměrem / žádostí o změnu (hospodárné využítí mezd)" u jednotlivých zaměstnanců.</t>
  </si>
  <si>
    <t>Záznam v žádosti o platbu v IS KP21+</t>
  </si>
  <si>
    <t>Příjemce popory v žádosti o platbu v IS KP21+ vytvoří na záložce SD-2 Lidské zdroje záznam, ve kterém vyplní níže uvedené položky.</t>
  </si>
  <si>
    <t>Položka v žádosti o platbu v ISKP21+</t>
  </si>
  <si>
    <t>Zkrácený název subjektu</t>
  </si>
  <si>
    <t>Název příjemce - výběr hodnoty z daného seznamu.</t>
  </si>
  <si>
    <t>Položka v rozpočtu projektu</t>
  </si>
  <si>
    <t>Název rozpočtové položky programu - výběr hodnoty z daného seznamu.</t>
  </si>
  <si>
    <t>Identifikace posledního kalednářního roku a měsíce, k němuž se vztahují osobní náklady</t>
  </si>
  <si>
    <t>První den posledního měsíce z buňky "Vykazované období (od - do)" v hlavičce Formuláře pro vykazování Osobních nákladů v OP TAK</t>
  </si>
  <si>
    <t>Datum úhrady výdaje</t>
  </si>
  <si>
    <t>Datum z buňky "Datum zdanitelného plnění" v hlavičce Formuláře pro vykazování Osobních nákladů v OP TAK.</t>
  </si>
  <si>
    <t>Příjmení pracovníka</t>
  </si>
  <si>
    <t>Název příjemce podpory.</t>
  </si>
  <si>
    <t>Jméno pracovníka</t>
  </si>
  <si>
    <t>Druh pracovně právního vztahu.</t>
  </si>
  <si>
    <t>Vždy se vyplní Pracovní smlouva - výběr hodnoty z daného seznamu.</t>
  </si>
  <si>
    <t>Fond pracovní doby pracovníka u zaměstnavatele v daném měsíci v hodinách</t>
  </si>
  <si>
    <t>Vždy se fixně vyplní hodnota 1,00.</t>
  </si>
  <si>
    <t>Zúčtovaná hrubá mzda/plat v daném měsící</t>
  </si>
  <si>
    <t>Hodnota z buňky "Max. výše celkových způsobilých výdajů (hospodárné využití mezd)" z Formuláře pro vykazování osobních nákladů v OP TAK, případně nižší hodnota, která je dána účetnictvím příjemce podpory, případně ponížena o odvody za sociální pojištění při překročení zákonných limitů.</t>
  </si>
  <si>
    <t>Počet odpracovaných hodin na projektu</t>
  </si>
  <si>
    <t>Metodika osobních nákladů pro OP TAK</t>
  </si>
  <si>
    <t>Konkrétně jsou vypočítány v případě HPP dle vzorce:</t>
  </si>
  <si>
    <t>=</t>
  </si>
  <si>
    <t>(Vyměřovací základ pro sociální/zdravotní* pojištění za nárokované období dle mzdového listu* 1,338 + Náhrada mzdy za nemoc placená zaměstnavatelem za nárokované období dle mzdového listu)</t>
  </si>
  <si>
    <t>*</t>
  </si>
  <si>
    <t>(Počet hodin odpracovaných na projektu za nárokované období dle výkazu práce / Počet hodin odpracovaných u zaměstnavatele včetně případných přesčasů za nárokované období dle mzdového listu)</t>
  </si>
  <si>
    <t>V případě DPP a DPČ jsou vypočítány dle vzorce:</t>
  </si>
  <si>
    <t>(Hrubá mzda dle mzdového listu + Výše odvodů za nárokované období pro DPP/DPČ)</t>
  </si>
  <si>
    <t>Žádost o podporu / Žádost o změnu</t>
  </si>
  <si>
    <t>Žádost o platbu</t>
  </si>
  <si>
    <t>Povinnými přílohami žádosti o platbu v IS KP21+, které jsou vkládány do společných příloh, jsou:</t>
  </si>
  <si>
    <t>Vyplněný Formulář pro vykazování Osobních nákladů pro OP TAK ve formátu.xls</t>
  </si>
  <si>
    <t>V případě, kdy nastane odlišnost při výpočtu vykazovaných výdajů do mezd v účetnictví příjemce podpory a Formuláři pro vykazování osobních nákladů v OP TAK, je způsobilým výdajem nižší hodnota. Není nutné přeúčtovat tyto výdaje v účetnictví. To platí i v případech, kdy z důvodu překročení zákonných limitů na sociální pojištění již nejsou tyto odvody hrazeny. Do Popisu výdaje u příslušného účetního dokladu v IS KP21+ pak bude uvedeno zdůvodnění vyplnění nižší hodnoty včetně výpočtu.</t>
  </si>
  <si>
    <t>Úhradové dokumenty k vybranému vzorku zaměstnanců, jejichž mzda je vykazována do způsobilých výdajů, a to min. ve výši 15 % z max. výše celkových způsobilých výdajů (hospodárné využití mezd) zjištěných v buňce T8 (Výpisy z účtu zaměstnavatele, potvrzující odeslání mzdy konkrétnímu zaměstnanci). Vzorek určuje PM v rámci první kontroly žádosti o platbu a vyzve žadatele k doložení úhradových dokladů za vybrané zaměstnance.</t>
  </si>
  <si>
    <t>Hodnoty vyplňované ve Formuláři pro vykazování osobních nákladů v OP TAK musí vycházet z uzavřených pracovních smluv, DPP, DPČ či jejich dodatků a především pak z mzdových listů či obdobných dokumentů. Příjemci podpory jsou povinni předložit dokumentaci, která potvrdí správné vyplnění tohoto formuláře ke všem zaměstnancům, jejichž mzda je vykazována do způsobilých výdajů.
Uplatňuje-li příjemce podpory tzv. "projektové vedení mezd", tzn. zaměstnavatel vykazuje ve mzdových listech u každého zaměstnace mzdu zvlášť ke každému projektu a běžně vykonávané agendě, tak jediným rozdílem od ostatních příjemců podpory při vyplňování Formuláře pro vykazovaní Osobních nákladů v OP TAK je, že v požadovaných buňkách vyplňuje pouze hodnoty vztahující se k projektu. Pokyny pro vyplnění jsou však shodné s ostatními příjemci podpory, pokud není uvedeno jinak.</t>
  </si>
  <si>
    <t>Osobní náklady vykazované do způsobilých výdajů, ve Formuláři pro vykazování osobních nákladů v OP TAK se jedná o hodnotu uvedenou v buňce J8 Celkové vykazované osobní náklady, se vypočítají jako součet výše způsobilých výdajů jednotlivých zaměstnanců. Tato hodnota vychází z vyměřovacího základu pro sociální/zdravotní pojištění, náhrady mzdy za nemoc hrazenou zaměstnavatelem, povinných odvodů zaměstnavatele za sociální a zdravotní pojištění, odpracovaných hodin zaměstnance u zaměstnavatele celkem a odpracovaných hodin zaměstnance na projektu.</t>
  </si>
  <si>
    <t>Pracovní smlouvy/DPP/DPČ či jejich dodatky ke všem nárokovaným pracovníkům, ve kterých musí být uvedeno registrační číslo projektu, případně prokazatelná vazba k projektu, pracovní pozice uvedená v příloze rozpočtových tabulek XLS / žádosti o změnu definující zaměstnance, jejichž mzda vstupuje do způsobilých výdajů projektu, místo výkonu práce, které alespoň v úrovni obce odpovídá místu realizace a informace o výši úvazku u zaměstnavatele, nahrané v jednom .pdf dokumentu seřazené dle pořadí jednotlivých zaměstnanců uvedených ve Formuláři pro vykazování osobních nákladů pro OP TAK. V případě projektového vedení mezd je nutné doložit výši úvazku všech pracovníků na projektu.</t>
  </si>
  <si>
    <t xml:space="preserve">Výkazy práce ke všem nárokovaným pracovníkům, jejichž mzda je vykazována do způsobilých výdajů. Výkazy budou nahrané v jednom .pdf dokumentu a seřazené dle pořadí jednotlivých zaměstnanců uvedených ve Formuláři pro vykazování osobních nákladů pro OP TAK. Vzor Výkazu práce, který není závazný (příjemce podpory může využít i vlastní výkazy práce) je v přiložených souborech u každé vyhlášené Výzvy, ve které je možné osobní náklady zahrnout do způsobilých výdajů. </t>
  </si>
  <si>
    <t>Mzdové listy ke všem nárokovaným pracovníkům. Nejsou-li v mzdových listech uvedeny hodnoty, které jsou vyplněny do Formuláře pro vykazování osobních nákladů v OP TAK, je příjemce podpory povinen navíc doložit další interní dokumentaci (např. výpisy z mzdových systému), ze kterých bude možné ověřit správné vyplnění formuláře. Doložené mzdové listy / interní dokumentace budou obsahovat pouze údaje za nárokované období.</t>
  </si>
  <si>
    <t>Za hospodárné využití vykazovaných osobních nákladů v žádosti o platbu nebudou považovány mzdy jednotlivých zaměstnanců, jejichž průměrný měsíční vyměřovací základ pro sociální pojištění za nárokované období dle mzdového listu přepočtený k úvazku 1,0 v součtu s Náhradou mzdy za nemoc hrazená zaměstnavatelem za nárokované období dle mzdového listu překročí 1,1 násobek hodnoty hrubé mzdy přepočtené (Kč/měsíc) k úvazku 1,0 uvedené v příloze rozpočtových tabulek XLS / žádosti o změnu definující zaměstnance, jejichž mzda vstupuje do způsobilých výdajů projektu.</t>
  </si>
  <si>
    <t xml:space="preserve">
Hrubá měsíční mzda (Kč/měsíc) k úvazku 1,0 dle 3. kvartilu mezd ISPV z podnikatelského záměru/ žádosti o změnu
</t>
  </si>
  <si>
    <t>Hrubá měsíční mzda (Kč/měsíc) k úvazku 1,0 dle 3. kvartilu mezd ISPV z podnikatelského záměru/ žádosti o změnu</t>
  </si>
  <si>
    <t>* vyměřovací základ pro zdravotní pojištění se použije v případě, že zaměstnanec překročil limity pro odvody na sociální pojištění. V takovém případě se vyměřovací základ vynásobí výší odvodu na zdravotní pojištění, tedy 1,09.</t>
  </si>
  <si>
    <t>Povinnou přílohou podnikatelského záměru u projektů, ve kterých do způsobilých výdajů vstupují osobní náklady, jsou rozpočtové tabulky XLS /povinnou přílohou žádosti o změnu definující zaměstnance, jejichž mzda vstupuje do způsobilých výdajů projektu je Aktualizovaný seznam pracovních pozic. Z relevantní přílohy se vybere uvedená "Hrubá měsíční mzda (Kč/měsíc) k úvazku 1,0 dle 3. kvartilu mezd ISPV", která se přepíše do Formuláře pro vykazování mezd v OP TAK.</t>
  </si>
  <si>
    <t>Povinnou přílohou podnikatelského záměru u projektů, ve kterých do způsobilých výdajů vstupují osobní náklady, jsou rozpočtové tabulky XLS / povinnou přílohou žádosti o změnu definující zaměstnance, jejichž mzda vstupuje do způsobilých výdajů projektu je Aktualizovaný seznam pracovních pozic. Z relevantní přílohy se vybere uvedená "Pracovní pozice zaměstnance", která se přepíše do Formuláře pro vykazování mezd v OP TAK.</t>
  </si>
  <si>
    <t>Povinnou přílohou podnikatelského záměru u projektů, ve kterých do způsobilých výdajů vstupují osobní náklady, jsou rozpočtové tabulky XLS / povinnou přílohou žádosti o změnu definující zaměstnance, jejichž mzda vstupuje do způsobilých výdajů projektu je Aktualizovaný seznam pracovních pozic. Z relevantní přílohy se vybere uvedená "Pracovní pozice zaměstnance" a k ní odpovídající "Schválená hrubá mzda (Kč/měsíc) k úvazku 1,0", která se přepíše do Formuláře pro vykazování Osobních nákladů v OP TAK.</t>
  </si>
  <si>
    <t>Max. možná výše způsobilých výdajů za zaměstnance v souladu s podnikatelským záměrem / žádostí o změnu (hospodárné využití mezd) je nižší hodnota z "Výše vykazovaných osobních nákladů za zaměstnance" a osobních nákladů schválených podnikatelským záměrem či jeho změnou, přičemž je akceptováno automatické navýšení do 10% schválené hrubé mzdy (max. však hodnota dle 3. kvartilu mezd ISPV). ((Počet nárokovaných měsíců*Schválená hrubá mzda z podnikatelského záměru/žádosti o změnu k úvazku 1,0*Úvazek u zaměstnavatele dle pracovní smlouvy *1,338*1,1+Náhrada mzdy za nemoc hrazená změstnavatelem za nárokované období dle mzdového listu)*Úvazek na projektu). V případě Druhu smlouvy "HPP překročený limit pro SP" se koeficient odvodů ve výši 1,338 mění na 1,09. V případě DPP/DPČ se nepoužije koeficient odvodů, jelikož jsou odvody přičteny v celé částce k výši hrubé mzdy.</t>
  </si>
  <si>
    <t>Povinnou přílohou podnikatelského záměru každého projektu, ve kterém osobní náklady vstupují do způsobilých výdajů jsou rozpočtové tabulky XLS / povinnou přílohou žádosti o změnu definující zaměstnance, jejichž mzda vstupuje do způsobilých výdajů projektu je Aktualizovaný seznam pracovní pozic. Závazný vzor rozpočtových tabulek XLS je k dispozici v přiložených souborech Výzvy, závazný vzor přílohy k žádosti o změnu „Aktualizovaný seznam pracovních pozic“ je k dispozici v přiložených souborech na apiagentura.gov.cz v sekci Metodika. Relevantní příloha pak musí být vyplněna v souladu s pokyny, které jsou v ní uvedeny. Údaje v ní uvedené jsou pak zdrojem informací při hodnocení žádosti o podporu / žádosti o změnu, resp. při posuzování, zda požadované osobní náklady jsou hospodárné, efektivní a účelné.</t>
  </si>
  <si>
    <r>
      <t xml:space="preserve">Za hospodárné využití požadovaných osobních nákladů </t>
    </r>
    <r>
      <rPr>
        <b/>
        <sz val="11"/>
        <rFont val="Calibri"/>
        <family val="2"/>
        <charset val="238"/>
        <scheme val="minor"/>
      </rPr>
      <t>nebudou</t>
    </r>
    <r>
      <rPr>
        <sz val="11"/>
        <rFont val="Calibri"/>
        <family val="2"/>
        <charset val="238"/>
        <scheme val="minor"/>
      </rPr>
      <t xml:space="preserve"> považovány mzdy jednotlivých zaměstnanců, jejichž hrubá mzda (Kč/měsíc) přepočtená k úvazku 1,0 uvedená v příloze rozpočtových tabulek XLS / Aktualizovaném seznamu pracovních pozic, překročí 3. kvartil z Informačního systému průměrných výdělků (ISPV) z mzdové či platové sféry ČR (verze, která je součástí rozpočtových tabulek XLS, tj. přílohy Podnikatelského záměru či verze, která je součástí Aktualizovaného seznamu pracovních pozic, přílohy žádosti o změnu). </t>
    </r>
  </si>
  <si>
    <t>V případě HPP se uvede pracovní úvazek u zaměstnavatele uvedený v pracovní smlouvě. U DPP / DPČ se vyplní hodnota, která je dána podílem počtu odpracovaných hodin u zaměstnavatele za nárokované období  k počtu hodin běžného úvazku 1,0 za stejné období. V případě DPP/DPČ s nárokem na dovolenou lze hodiny dovolené přičíst k odpracovaným hodinám u zaměstnavatele pro korektní výpočet úvazku této buňky. V případě projektového vedení mezd pak úvazek zaměstnance vztahující se pouze k projektu.</t>
  </si>
  <si>
    <t xml:space="preserve">Vyměřovací základ pro sociální pojištění, ze kterého je zaměstnanci vypočítán odvod na sociální pojištění za nárokované období dle mzdového listu za celé měsíce vztahující se k Počtu nárokovaných měsíců. V případě Druhu smlouvy "HPP překročený limit pro SP" vyplňte hodnoty vyměřovacího základu pro zdravotní pojištění. V případě DPP/DPČ vyplňte hrubou mzdu za nárokované období dle mzdového listu. Odměny/prémie lze ponechat jako součást vyměřovacího základu, pokud byly vyplaceny v souvislosti s realizací projektu. Vyměřovací základ/hrubá mzda musí být ponížen(a) o odměny/prémie, které nesouvisí s prací na projektu. Ponechat lze odměny/prémie v celé své výši dle mzdového listu, pokud část jejich způsobilosti odpovídá výši projektového úvazku pracovníka. </t>
  </si>
  <si>
    <t>Buňka slouží pro sdělení Příjemce podpory, které považuje za nutné sdělit poskytovateli dotace. Zejména však zdůvodnění nárokování odměn/prémií, výpočet, identifikace položky prémií/odměn ve mzdovém listu.</t>
  </si>
  <si>
    <t>Poznámka (komentář k odměnám/prémiím ve vztahu k projektu - výše, výpočet, identifikace ve mzdovém listě).</t>
  </si>
  <si>
    <t>Mzdová tabulka pro OP TAK (limit 3. kvartil dle ISPV) - účinnost od 23.3.2026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</si>
</sst>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5" formatCode="#,##0.00\ &quot;Kč&quot;"/>
  </numFmts>
  <fonts count="15"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0"/>
      <name val="Calibri"/>
      <family val="2"/>
      <charset val="238"/>
      <scheme val="minor"/>
    </font>
    <font>
      <sz val="8"/>
      <name val="Calibri"/>
      <family val="2"/>
      <charset val="238"/>
      <scheme val="minor"/>
    </font>
    <font>
      <sz val="10"/>
      <color theme="1"/>
      <name val="Calibri"/>
      <family val="2"/>
      <charset val="238"/>
      <scheme val="minor"/>
    </font>
    <font>
      <sz val="12"/>
      <color theme="1"/>
      <name val="Calibri"/>
      <family val="2"/>
      <charset val="238"/>
      <scheme val="minor"/>
    </font>
    <font>
      <b/>
      <sz val="10"/>
      <color theme="1"/>
      <name val="Calibri"/>
      <family val="2"/>
      <charset val="238"/>
      <scheme val="minor"/>
    </font>
    <font>
      <b/>
      <sz val="11"/>
      <name val="Calibri"/>
      <family val="2"/>
      <charset val="238"/>
      <scheme val="minor"/>
    </font>
    <font>
      <sz val="11"/>
      <color rgb="FFFF0000"/>
      <name val="Calibri"/>
      <family val="2"/>
      <charset val="238"/>
      <scheme val="minor"/>
    </font>
    <font>
      <sz val="11"/>
      <name val="Calibri"/>
      <family val="2"/>
      <charset val="238"/>
      <scheme val="minor"/>
    </font>
    <font>
      <sz val="9"/>
      <name val="Calibri"/>
      <family val="2"/>
      <charset val="238"/>
      <scheme val="minor"/>
    </font>
    <font>
      <sz val="11"/>
      <color rgb="FF000000"/>
      <name val="Calibri"/>
      <family val="2"/>
      <charset val="238"/>
      <scheme val="minor"/>
    </font>
    <font>
      <sz val="10"/>
      <name val="Calibri"/>
      <family val="2"/>
      <charset val="238"/>
      <scheme val="minor"/>
    </font>
    <font>
      <sz val="9"/>
      <color indexed="81"/>
      <name val="Tahoma"/>
      <charset val="1"/>
    </font>
  </fonts>
  <fills count="10">
    <fill>
      <patternFill patternType="none"/>
    </fill>
    <fill>
      <patternFill patternType="gray125"/>
    </fill>
    <fill>
      <patternFill patternType="solid">
        <fgColor rgb="FF99CCFF"/>
        <bgColor indexed="64"/>
      </patternFill>
    </fill>
    <fill>
      <patternFill patternType="solid">
        <fgColor rgb="FFCCECFF"/>
        <bgColor indexed="64"/>
      </patternFill>
    </fill>
    <fill>
      <patternFill patternType="solid">
        <fgColor rgb="FFFF0000"/>
        <bgColor indexed="64"/>
      </patternFill>
    </fill>
    <fill>
      <patternFill patternType="solid">
        <fgColor theme="1"/>
        <bgColor indexed="64"/>
      </patternFill>
    </fill>
    <fill>
      <patternFill patternType="solid">
        <fgColor rgb="FFFF7C8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8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right style="medium">
        <color rgb="FF000000"/>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rgb="FF000000"/>
      </right>
      <top style="medium">
        <color indexed="64"/>
      </top>
      <bottom/>
      <diagonal/>
    </border>
    <border>
      <left style="medium">
        <color indexed="64"/>
      </left>
      <right/>
      <top/>
      <bottom style="medium">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409">
    <xf numFmtId="0" fontId="0" fillId="0" borderId="0" xfId="0"/>
    <xf numFmtId="0" fontId="0" fillId="3" borderId="7" xfId="0" applyFill="1" applyBorder="1"/>
    <xf numFmtId="0" fontId="0" fillId="3" borderId="0" xfId="0" applyFill="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5" fillId="0" borderId="0" xfId="0" applyFont="1"/>
    <xf numFmtId="0" fontId="6" fillId="0" borderId="0" xfId="0" applyFont="1"/>
    <xf numFmtId="2" fontId="5" fillId="0" borderId="0" xfId="0" applyNumberFormat="1" applyFont="1"/>
    <xf numFmtId="0" fontId="0" fillId="0" borderId="0" xfId="0" applyAlignment="1">
      <alignment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5" fillId="2" borderId="19" xfId="0" applyFont="1" applyFill="1" applyBorder="1" applyAlignment="1">
      <alignment vertical="center" wrapText="1"/>
    </xf>
    <xf numFmtId="164" fontId="7" fillId="8" borderId="18" xfId="0" applyNumberFormat="1" applyFont="1" applyFill="1" applyBorder="1" applyAlignment="1" applyProtection="1">
      <alignment horizontal="left" vertical="center" wrapText="1"/>
      <protection locked="0" hidden="1"/>
    </xf>
    <xf numFmtId="164" fontId="7" fillId="9" borderId="24" xfId="0" applyNumberFormat="1" applyFont="1" applyFill="1" applyBorder="1" applyAlignment="1" applyProtection="1">
      <alignment horizontal="left" vertical="center" wrapText="1"/>
      <protection locked="0" hidden="1"/>
    </xf>
    <xf numFmtId="0" fontId="10" fillId="3" borderId="16" xfId="0" applyFont="1" applyFill="1" applyBorder="1" applyAlignment="1">
      <alignment horizontal="center" vertical="top"/>
    </xf>
    <xf numFmtId="0" fontId="5" fillId="6" borderId="81" xfId="0" applyFont="1" applyFill="1" applyBorder="1" applyAlignment="1" applyProtection="1">
      <alignment horizontal="left" vertical="center"/>
      <protection locked="0"/>
    </xf>
    <xf numFmtId="0" fontId="2" fillId="6" borderId="82" xfId="0" applyFont="1" applyFill="1" applyBorder="1" applyAlignment="1">
      <alignment vertical="center" wrapText="1"/>
    </xf>
    <xf numFmtId="0" fontId="5" fillId="7" borderId="4" xfId="0" applyFont="1" applyFill="1" applyBorder="1" applyAlignment="1" applyProtection="1">
      <alignment vertical="top" wrapText="1"/>
      <protection locked="0"/>
    </xf>
    <xf numFmtId="0" fontId="5" fillId="7" borderId="5" xfId="0" applyFont="1" applyFill="1" applyBorder="1" applyAlignment="1" applyProtection="1">
      <alignment vertical="top" wrapText="1"/>
      <protection locked="0"/>
    </xf>
    <xf numFmtId="0" fontId="5" fillId="7" borderId="6" xfId="0" applyFont="1" applyFill="1" applyBorder="1" applyAlignment="1" applyProtection="1">
      <alignment vertical="top" wrapText="1"/>
      <protection locked="0"/>
    </xf>
    <xf numFmtId="0" fontId="5" fillId="7" borderId="45" xfId="0" applyFont="1" applyFill="1" applyBorder="1" applyAlignment="1" applyProtection="1">
      <alignment vertical="top" wrapText="1"/>
      <protection locked="0"/>
    </xf>
    <xf numFmtId="0" fontId="5" fillId="7" borderId="46" xfId="0" applyFont="1" applyFill="1" applyBorder="1" applyAlignment="1" applyProtection="1">
      <alignment vertical="top" wrapText="1"/>
      <protection locked="0"/>
    </xf>
    <xf numFmtId="0" fontId="5" fillId="7" borderId="50" xfId="0" applyFont="1" applyFill="1" applyBorder="1" applyAlignment="1" applyProtection="1">
      <alignment vertical="top" wrapText="1"/>
      <protection locked="0"/>
    </xf>
    <xf numFmtId="0" fontId="5" fillId="7" borderId="36" xfId="0" applyFont="1" applyFill="1" applyBorder="1" applyAlignment="1" applyProtection="1">
      <alignment vertical="center" wrapText="1"/>
      <protection locked="0"/>
    </xf>
    <xf numFmtId="0" fontId="5" fillId="7" borderId="37" xfId="0" applyFont="1" applyFill="1" applyBorder="1" applyAlignment="1" applyProtection="1">
      <alignment vertical="center" wrapText="1"/>
      <protection locked="0"/>
    </xf>
    <xf numFmtId="0" fontId="5" fillId="7" borderId="38" xfId="0" applyFont="1" applyFill="1" applyBorder="1" applyAlignment="1" applyProtection="1">
      <alignment vertical="center" wrapText="1"/>
      <protection locked="0"/>
    </xf>
    <xf numFmtId="0" fontId="5" fillId="0" borderId="4"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 fillId="0" borderId="46" xfId="0" applyFont="1" applyBorder="1" applyAlignment="1" applyProtection="1">
      <alignment vertical="top" wrapText="1"/>
      <protection locked="0"/>
    </xf>
    <xf numFmtId="0" fontId="5" fillId="0" borderId="50" xfId="0" applyFont="1" applyBorder="1" applyAlignment="1" applyProtection="1">
      <alignment vertical="top" wrapText="1"/>
      <protection locked="0"/>
    </xf>
    <xf numFmtId="0" fontId="5" fillId="0" borderId="36" xfId="0" applyFont="1" applyBorder="1" applyAlignment="1" applyProtection="1">
      <alignment vertical="center" wrapText="1"/>
      <protection locked="0"/>
    </xf>
    <xf numFmtId="0" fontId="5" fillId="0" borderId="37" xfId="0" applyFont="1" applyBorder="1" applyAlignment="1" applyProtection="1">
      <alignment vertical="center" wrapText="1"/>
      <protection locked="0"/>
    </xf>
    <xf numFmtId="0" fontId="5" fillId="0" borderId="38" xfId="0" applyFont="1" applyBorder="1" applyAlignment="1" applyProtection="1">
      <alignment vertical="center" wrapText="1"/>
      <protection locked="0"/>
    </xf>
    <xf numFmtId="0" fontId="5" fillId="7" borderId="36" xfId="0" applyFont="1" applyFill="1" applyBorder="1" applyAlignment="1" applyProtection="1">
      <alignment horizontal="left" vertical="center" wrapText="1"/>
      <protection locked="0"/>
    </xf>
    <xf numFmtId="0" fontId="5" fillId="7" borderId="37" xfId="0" applyFont="1" applyFill="1" applyBorder="1" applyAlignment="1" applyProtection="1">
      <alignment horizontal="left" vertical="center" wrapText="1"/>
      <protection locked="0"/>
    </xf>
    <xf numFmtId="0" fontId="5" fillId="7" borderId="38" xfId="0" applyFont="1" applyFill="1" applyBorder="1" applyAlignment="1" applyProtection="1">
      <alignment horizontal="left" vertical="center" wrapText="1"/>
      <protection locked="0"/>
    </xf>
    <xf numFmtId="0" fontId="5" fillId="0" borderId="13" xfId="0" applyFont="1" applyBorder="1" applyAlignment="1" applyProtection="1">
      <alignment vertical="top"/>
      <protection locked="0"/>
    </xf>
    <xf numFmtId="0" fontId="5" fillId="0" borderId="14" xfId="0" applyFont="1" applyBorder="1" applyAlignment="1" applyProtection="1">
      <alignment vertical="top"/>
      <protection locked="0"/>
    </xf>
    <xf numFmtId="0" fontId="5" fillId="0" borderId="15"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21"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center"/>
      <protection locked="0"/>
    </xf>
    <xf numFmtId="0" fontId="5" fillId="0" borderId="37" xfId="0" applyFont="1" applyBorder="1" applyAlignment="1" applyProtection="1">
      <alignment vertical="center"/>
      <protection locked="0"/>
    </xf>
    <xf numFmtId="0" fontId="5" fillId="0" borderId="38" xfId="0" applyFont="1" applyBorder="1" applyAlignment="1" applyProtection="1">
      <alignment vertical="center"/>
      <protection locked="0"/>
    </xf>
    <xf numFmtId="0" fontId="5" fillId="7" borderId="9" xfId="0" applyFont="1" applyFill="1" applyBorder="1" applyAlignment="1" applyProtection="1">
      <alignment vertical="center" wrapText="1"/>
      <protection locked="0"/>
    </xf>
    <xf numFmtId="0" fontId="5" fillId="7" borderId="10" xfId="0" applyFont="1" applyFill="1" applyBorder="1" applyAlignment="1" applyProtection="1">
      <alignment vertical="center" wrapText="1"/>
      <protection locked="0"/>
    </xf>
    <xf numFmtId="0" fontId="5" fillId="7" borderId="11" xfId="0" applyFont="1" applyFill="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164" fontId="5" fillId="7" borderId="39" xfId="0" applyNumberFormat="1" applyFont="1" applyFill="1" applyBorder="1" applyAlignment="1" applyProtection="1">
      <alignment horizontal="left" vertical="center" wrapText="1"/>
      <protection locked="0"/>
    </xf>
    <xf numFmtId="164" fontId="5" fillId="7" borderId="33" xfId="0" applyNumberFormat="1" applyFont="1" applyFill="1" applyBorder="1" applyAlignment="1" applyProtection="1">
      <alignment horizontal="left" vertical="center" wrapText="1"/>
      <protection locked="0"/>
    </xf>
    <xf numFmtId="164" fontId="5" fillId="7" borderId="22" xfId="0" applyNumberFormat="1"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top" wrapText="1"/>
      <protection locked="0"/>
    </xf>
    <xf numFmtId="0" fontId="5" fillId="7" borderId="37" xfId="0" applyFont="1" applyFill="1" applyBorder="1" applyAlignment="1" applyProtection="1">
      <alignment horizontal="left" vertical="top" wrapText="1"/>
      <protection locked="0"/>
    </xf>
    <xf numFmtId="0" fontId="5" fillId="7" borderId="24" xfId="0" applyFont="1" applyFill="1" applyBorder="1" applyAlignment="1" applyProtection="1">
      <alignment horizontal="left" vertical="top" wrapText="1"/>
      <protection locked="0"/>
    </xf>
    <xf numFmtId="164" fontId="5" fillId="0" borderId="12" xfId="0" applyNumberFormat="1"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2" fontId="5" fillId="3" borderId="30" xfId="0" applyNumberFormat="1" applyFont="1" applyFill="1" applyBorder="1" applyAlignment="1" applyProtection="1">
      <alignment horizontal="left" vertical="center" wrapText="1"/>
      <protection hidden="1"/>
    </xf>
    <xf numFmtId="2" fontId="5" fillId="3" borderId="37" xfId="0" applyNumberFormat="1" applyFont="1" applyFill="1" applyBorder="1" applyAlignment="1" applyProtection="1">
      <alignment horizontal="left" vertical="center" wrapText="1"/>
      <protection hidden="1"/>
    </xf>
    <xf numFmtId="2" fontId="5" fillId="3" borderId="38" xfId="0" applyNumberFormat="1" applyFont="1" applyFill="1" applyBorder="1" applyAlignment="1" applyProtection="1">
      <alignment horizontal="left" vertical="center" wrapText="1"/>
      <protection hidden="1"/>
    </xf>
    <xf numFmtId="164" fontId="7" fillId="3" borderId="27" xfId="0" applyNumberFormat="1" applyFont="1" applyFill="1" applyBorder="1" applyAlignment="1" applyProtection="1">
      <alignment horizontal="left" vertical="center" wrapText="1"/>
      <protection hidden="1"/>
    </xf>
    <xf numFmtId="164" fontId="7" fillId="3" borderId="28" xfId="0" applyNumberFormat="1" applyFont="1" applyFill="1" applyBorder="1" applyAlignment="1" applyProtection="1">
      <alignment horizontal="left" vertical="center" wrapText="1"/>
      <protection hidden="1"/>
    </xf>
    <xf numFmtId="164" fontId="7" fillId="3" borderId="29" xfId="0" applyNumberFormat="1" applyFont="1" applyFill="1" applyBorder="1" applyAlignment="1" applyProtection="1">
      <alignment horizontal="left" vertical="center" wrapText="1"/>
      <protection hidden="1"/>
    </xf>
    <xf numFmtId="49" fontId="5" fillId="7" borderId="39" xfId="0" applyNumberFormat="1" applyFont="1" applyFill="1" applyBorder="1" applyAlignment="1" applyProtection="1">
      <alignment horizontal="left" vertical="center" wrapText="1"/>
      <protection locked="0"/>
    </xf>
    <xf numFmtId="49" fontId="5" fillId="7" borderId="33" xfId="0" applyNumberFormat="1" applyFont="1" applyFill="1" applyBorder="1" applyAlignment="1" applyProtection="1">
      <alignment horizontal="left" vertical="center" wrapText="1"/>
      <protection locked="0"/>
    </xf>
    <xf numFmtId="49" fontId="5" fillId="7" borderId="22" xfId="0" applyNumberFormat="1" applyFont="1" applyFill="1" applyBorder="1" applyAlignment="1" applyProtection="1">
      <alignment horizontal="left" vertical="center" wrapText="1"/>
      <protection locked="0"/>
    </xf>
    <xf numFmtId="2" fontId="5" fillId="7" borderId="39" xfId="0" applyNumberFormat="1" applyFont="1" applyFill="1" applyBorder="1" applyAlignment="1" applyProtection="1">
      <alignment horizontal="left" vertical="center" wrapText="1"/>
      <protection locked="0"/>
    </xf>
    <xf numFmtId="2" fontId="5" fillId="7" borderId="33" xfId="0" applyNumberFormat="1" applyFont="1" applyFill="1" applyBorder="1" applyAlignment="1" applyProtection="1">
      <alignment horizontal="left" vertical="center" wrapText="1"/>
      <protection locked="0"/>
    </xf>
    <xf numFmtId="2" fontId="5" fillId="7" borderId="22" xfId="0" applyNumberFormat="1" applyFont="1" applyFill="1" applyBorder="1" applyAlignment="1" applyProtection="1">
      <alignment horizontal="left" vertical="center" wrapText="1"/>
      <protection locked="0"/>
    </xf>
    <xf numFmtId="49" fontId="5" fillId="0" borderId="39" xfId="0" applyNumberFormat="1" applyFont="1" applyBorder="1" applyAlignment="1" applyProtection="1">
      <alignment horizontal="left" vertical="center" wrapText="1"/>
      <protection locked="0"/>
    </xf>
    <xf numFmtId="49" fontId="5" fillId="0" borderId="33" xfId="0" applyNumberFormat="1" applyFont="1" applyBorder="1" applyAlignment="1" applyProtection="1">
      <alignment horizontal="left" vertical="center" wrapText="1"/>
      <protection locked="0"/>
    </xf>
    <xf numFmtId="49" fontId="5" fillId="0" borderId="22" xfId="0" applyNumberFormat="1" applyFont="1" applyBorder="1" applyAlignment="1" applyProtection="1">
      <alignment horizontal="left" vertical="center" wrapText="1"/>
      <protection locked="0"/>
    </xf>
    <xf numFmtId="2" fontId="5" fillId="0" borderId="14" xfId="0" applyNumberFormat="1" applyFont="1" applyBorder="1" applyAlignment="1" applyProtection="1">
      <alignment horizontal="left" vertical="center" wrapText="1"/>
      <protection locked="0"/>
    </xf>
    <xf numFmtId="2" fontId="5" fillId="0" borderId="12" xfId="0" applyNumberFormat="1" applyFont="1" applyBorder="1" applyAlignment="1" applyProtection="1">
      <alignment horizontal="left" vertical="center" wrapText="1"/>
      <protection locked="0"/>
    </xf>
    <xf numFmtId="0" fontId="5" fillId="0" borderId="30"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2" fontId="5" fillId="3" borderId="19" xfId="0" applyNumberFormat="1" applyFont="1" applyFill="1" applyBorder="1" applyAlignment="1" applyProtection="1">
      <alignment horizontal="left" vertical="center" wrapText="1"/>
      <protection hidden="1"/>
    </xf>
    <xf numFmtId="164" fontId="5" fillId="7" borderId="30" xfId="0" applyNumberFormat="1" applyFont="1" applyFill="1" applyBorder="1" applyAlignment="1" applyProtection="1">
      <alignment horizontal="left" vertical="center" wrapText="1"/>
      <protection locked="0"/>
    </xf>
    <xf numFmtId="164" fontId="5" fillId="7" borderId="37" xfId="0" applyNumberFormat="1" applyFont="1" applyFill="1" applyBorder="1" applyAlignment="1" applyProtection="1">
      <alignment horizontal="left" vertical="center" wrapText="1"/>
      <protection locked="0"/>
    </xf>
    <xf numFmtId="164" fontId="5" fillId="7" borderId="25" xfId="0" applyNumberFormat="1" applyFont="1" applyFill="1" applyBorder="1" applyAlignment="1" applyProtection="1">
      <alignment horizontal="left" vertical="center" wrapText="1"/>
      <protection locked="0"/>
    </xf>
    <xf numFmtId="164" fontId="5" fillId="0" borderId="39" xfId="0" applyNumberFormat="1" applyFont="1" applyBorder="1" applyAlignment="1" applyProtection="1">
      <alignment horizontal="left" vertical="center" wrapText="1"/>
      <protection locked="0"/>
    </xf>
    <xf numFmtId="164" fontId="5" fillId="0" borderId="33" xfId="0" applyNumberFormat="1" applyFont="1" applyBorder="1" applyAlignment="1" applyProtection="1">
      <alignment horizontal="left" vertical="center" wrapText="1"/>
      <protection locked="0"/>
    </xf>
    <xf numFmtId="164" fontId="5" fillId="0" borderId="22" xfId="0" applyNumberFormat="1" applyFont="1" applyBorder="1" applyAlignment="1" applyProtection="1">
      <alignment horizontal="left" vertical="center" wrapText="1"/>
      <protection locked="0"/>
    </xf>
    <xf numFmtId="164" fontId="5" fillId="0" borderId="30" xfId="0" applyNumberFormat="1" applyFont="1" applyBorder="1" applyAlignment="1" applyProtection="1">
      <alignment horizontal="left" vertical="center" wrapText="1"/>
      <protection locked="0"/>
    </xf>
    <xf numFmtId="164" fontId="5" fillId="0" borderId="37" xfId="0" applyNumberFormat="1" applyFont="1" applyBorder="1" applyAlignment="1" applyProtection="1">
      <alignment horizontal="left" vertical="center" wrapText="1"/>
      <protection locked="0"/>
    </xf>
    <xf numFmtId="164" fontId="5" fillId="0" borderId="25" xfId="0" applyNumberFormat="1" applyFont="1" applyBorder="1" applyAlignment="1" applyProtection="1">
      <alignment horizontal="left" vertical="center" wrapText="1"/>
      <protection locked="0"/>
    </xf>
    <xf numFmtId="0" fontId="11" fillId="2" borderId="39"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7" borderId="14" xfId="0" applyFont="1" applyFill="1" applyBorder="1" applyAlignment="1" applyProtection="1">
      <alignment horizontal="left" vertical="center" wrapText="1"/>
      <protection locked="0"/>
    </xf>
    <xf numFmtId="0" fontId="5" fillId="7" borderId="39" xfId="0" applyFont="1" applyFill="1" applyBorder="1" applyAlignment="1" applyProtection="1">
      <alignment horizontal="left" vertical="center" wrapText="1"/>
      <protection locked="0"/>
    </xf>
    <xf numFmtId="0" fontId="5" fillId="7" borderId="12" xfId="0" applyFont="1" applyFill="1" applyBorder="1" applyAlignment="1" applyProtection="1">
      <alignment horizontal="left" vertical="center" wrapText="1"/>
      <protection locked="0"/>
    </xf>
    <xf numFmtId="0" fontId="5" fillId="7" borderId="31" xfId="0" applyFont="1" applyFill="1" applyBorder="1" applyAlignment="1" applyProtection="1">
      <alignment horizontal="left" vertical="center" wrapText="1"/>
      <protection locked="0"/>
    </xf>
    <xf numFmtId="0" fontId="5" fillId="7" borderId="24" xfId="0" applyFont="1" applyFill="1" applyBorder="1" applyAlignment="1" applyProtection="1">
      <alignment horizontal="left" vertical="center" wrapText="1"/>
      <protection locked="0"/>
    </xf>
    <xf numFmtId="0" fontId="5" fillId="7" borderId="19"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164" fontId="5" fillId="3" borderId="7" xfId="0" applyNumberFormat="1" applyFont="1" applyFill="1" applyBorder="1" applyAlignment="1" applyProtection="1">
      <alignment horizontal="center" vertical="center"/>
      <protection hidden="1"/>
    </xf>
    <xf numFmtId="164" fontId="5" fillId="3" borderId="0" xfId="0" applyNumberFormat="1" applyFont="1" applyFill="1" applyAlignment="1" applyProtection="1">
      <alignment horizontal="center" vertical="center"/>
      <protection hidden="1"/>
    </xf>
    <xf numFmtId="164" fontId="5" fillId="3" borderId="8" xfId="0" applyNumberFormat="1" applyFont="1" applyFill="1" applyBorder="1" applyAlignment="1" applyProtection="1">
      <alignment horizontal="center" vertical="center"/>
      <protection hidden="1"/>
    </xf>
    <xf numFmtId="164" fontId="5" fillId="3" borderId="9" xfId="0" applyNumberFormat="1" applyFont="1" applyFill="1" applyBorder="1" applyAlignment="1" applyProtection="1">
      <alignment horizontal="center" vertical="center"/>
      <protection hidden="1"/>
    </xf>
    <xf numFmtId="164" fontId="5" fillId="3" borderId="10" xfId="0" applyNumberFormat="1" applyFont="1" applyFill="1" applyBorder="1" applyAlignment="1" applyProtection="1">
      <alignment horizontal="center" vertical="center"/>
      <protection hidden="1"/>
    </xf>
    <xf numFmtId="164" fontId="5" fillId="3" borderId="11" xfId="0" applyNumberFormat="1" applyFont="1" applyFill="1" applyBorder="1" applyAlignment="1" applyProtection="1">
      <alignment horizontal="center" vertical="center"/>
      <protection hidden="1"/>
    </xf>
    <xf numFmtId="2" fontId="5" fillId="7" borderId="31" xfId="0" applyNumberFormat="1" applyFont="1" applyFill="1" applyBorder="1" applyAlignment="1" applyProtection="1">
      <alignment horizontal="left" vertical="center" wrapText="1"/>
      <protection locked="0"/>
    </xf>
    <xf numFmtId="2" fontId="5" fillId="7" borderId="35" xfId="0" applyNumberFormat="1" applyFont="1" applyFill="1" applyBorder="1" applyAlignment="1" applyProtection="1">
      <alignment horizontal="left" vertical="center" wrapText="1"/>
      <protection locked="0"/>
    </xf>
    <xf numFmtId="2" fontId="5" fillId="7" borderId="23" xfId="0" applyNumberFormat="1" applyFont="1" applyFill="1" applyBorder="1" applyAlignment="1" applyProtection="1">
      <alignment horizontal="left" vertical="center" wrapText="1"/>
      <protection locked="0"/>
    </xf>
    <xf numFmtId="1" fontId="5" fillId="7" borderId="32" xfId="0" applyNumberFormat="1" applyFont="1" applyFill="1" applyBorder="1" applyAlignment="1" applyProtection="1">
      <alignment horizontal="left" wrapText="1"/>
      <protection locked="0"/>
    </xf>
    <xf numFmtId="1" fontId="5" fillId="7" borderId="33" xfId="0" applyNumberFormat="1" applyFont="1" applyFill="1" applyBorder="1" applyAlignment="1" applyProtection="1">
      <alignment horizontal="left" wrapText="1"/>
      <protection locked="0"/>
    </xf>
    <xf numFmtId="1" fontId="5" fillId="7" borderId="22" xfId="0" applyNumberFormat="1" applyFont="1" applyFill="1" applyBorder="1" applyAlignment="1" applyProtection="1">
      <alignment horizontal="left" wrapText="1"/>
      <protection locked="0"/>
    </xf>
    <xf numFmtId="164" fontId="5" fillId="7" borderId="34" xfId="0" applyNumberFormat="1" applyFont="1" applyFill="1" applyBorder="1" applyAlignment="1" applyProtection="1">
      <alignment horizontal="left" vertical="center" wrapText="1"/>
      <protection locked="0"/>
    </xf>
    <xf numFmtId="164" fontId="5" fillId="7" borderId="35" xfId="0" applyNumberFormat="1" applyFont="1" applyFill="1" applyBorder="1" applyAlignment="1" applyProtection="1">
      <alignment horizontal="left" vertical="center" wrapText="1"/>
      <protection locked="0"/>
    </xf>
    <xf numFmtId="2" fontId="5" fillId="7" borderId="36" xfId="0" applyNumberFormat="1" applyFont="1" applyFill="1" applyBorder="1" applyAlignment="1" applyProtection="1">
      <alignment horizontal="left" vertical="center" wrapText="1"/>
      <protection locked="0"/>
    </xf>
    <xf numFmtId="2" fontId="5" fillId="7" borderId="37" xfId="0" applyNumberFormat="1" applyFont="1" applyFill="1" applyBorder="1" applyAlignment="1" applyProtection="1">
      <alignment horizontal="left" vertical="center" wrapText="1"/>
      <protection locked="0"/>
    </xf>
    <xf numFmtId="2" fontId="5" fillId="7" borderId="24" xfId="0" applyNumberFormat="1" applyFont="1" applyFill="1" applyBorder="1" applyAlignment="1" applyProtection="1">
      <alignment horizontal="left" vertical="center" wrapText="1"/>
      <protection locked="0"/>
    </xf>
    <xf numFmtId="1" fontId="5" fillId="0" borderId="32" xfId="0" applyNumberFormat="1" applyFont="1" applyBorder="1" applyAlignment="1" applyProtection="1">
      <alignment horizontal="left" wrapText="1"/>
      <protection locked="0"/>
    </xf>
    <xf numFmtId="1" fontId="5" fillId="0" borderId="33" xfId="0" applyNumberFormat="1" applyFont="1" applyBorder="1" applyAlignment="1" applyProtection="1">
      <alignment horizontal="left" wrapText="1"/>
      <protection locked="0"/>
    </xf>
    <xf numFmtId="1" fontId="5" fillId="0" borderId="22" xfId="0" applyNumberFormat="1" applyFont="1" applyBorder="1" applyAlignment="1" applyProtection="1">
      <alignment horizontal="left" wrapText="1"/>
      <protection locked="0"/>
    </xf>
    <xf numFmtId="164" fontId="5" fillId="0" borderId="34" xfId="0" applyNumberFormat="1" applyFont="1" applyBorder="1" applyAlignment="1" applyProtection="1">
      <alignment horizontal="left" vertical="center" wrapText="1"/>
      <protection locked="0"/>
    </xf>
    <xf numFmtId="164" fontId="5" fillId="0" borderId="35" xfId="0" applyNumberFormat="1" applyFont="1" applyBorder="1" applyAlignment="1" applyProtection="1">
      <alignment horizontal="left" vertical="center" wrapText="1"/>
      <protection locked="0"/>
    </xf>
    <xf numFmtId="2" fontId="5" fillId="0" borderId="36" xfId="0" applyNumberFormat="1" applyFont="1" applyBorder="1" applyAlignment="1" applyProtection="1">
      <alignment horizontal="left" vertical="center" wrapText="1"/>
      <protection locked="0"/>
    </xf>
    <xf numFmtId="2" fontId="5" fillId="0" borderId="37" xfId="0" applyNumberFormat="1" applyFont="1" applyBorder="1" applyAlignment="1" applyProtection="1">
      <alignment horizontal="left" vertical="center" wrapText="1"/>
      <protection locked="0"/>
    </xf>
    <xf numFmtId="2" fontId="5" fillId="0" borderId="24" xfId="0" applyNumberFormat="1" applyFont="1" applyBorder="1" applyAlignment="1" applyProtection="1">
      <alignment horizontal="left" vertical="center" wrapText="1"/>
      <protection locked="0"/>
    </xf>
    <xf numFmtId="164" fontId="5" fillId="7" borderId="12" xfId="0" applyNumberFormat="1" applyFont="1" applyFill="1" applyBorder="1" applyAlignment="1" applyProtection="1">
      <alignment horizontal="left" vertical="center" wrapText="1"/>
      <protection locked="0"/>
    </xf>
    <xf numFmtId="49" fontId="5" fillId="7" borderId="4" xfId="0" applyNumberFormat="1" applyFont="1" applyFill="1" applyBorder="1" applyAlignment="1">
      <alignment horizontal="center" vertical="center"/>
    </xf>
    <xf numFmtId="49" fontId="5" fillId="7" borderId="7" xfId="0" applyNumberFormat="1" applyFont="1" applyFill="1" applyBorder="1" applyAlignment="1">
      <alignment horizontal="center" vertical="center"/>
    </xf>
    <xf numFmtId="49" fontId="5" fillId="7" borderId="9" xfId="0" applyNumberFormat="1" applyFont="1" applyFill="1" applyBorder="1" applyAlignment="1">
      <alignment horizontal="center" vertical="center"/>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7" fillId="2" borderId="68"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69" xfId="0" applyFont="1" applyFill="1" applyBorder="1" applyAlignment="1">
      <alignment horizontal="left" vertical="center" wrapText="1"/>
    </xf>
    <xf numFmtId="0" fontId="7" fillId="2" borderId="58"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59" xfId="0" applyFont="1" applyFill="1" applyBorder="1" applyAlignment="1">
      <alignment horizontal="left" vertical="center" wrapText="1"/>
    </xf>
    <xf numFmtId="0" fontId="7" fillId="2" borderId="60" xfId="0" applyFont="1" applyFill="1" applyBorder="1" applyAlignment="1">
      <alignment horizontal="left" vertical="center" wrapText="1"/>
    </xf>
    <xf numFmtId="0" fontId="7" fillId="2" borderId="61" xfId="0" applyFont="1" applyFill="1" applyBorder="1" applyAlignment="1">
      <alignment horizontal="left" vertical="center" wrapText="1"/>
    </xf>
    <xf numFmtId="0" fontId="7" fillId="2" borderId="6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3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1" fillId="5" borderId="7" xfId="0" applyFont="1" applyFill="1" applyBorder="1" applyAlignment="1">
      <alignment horizontal="center"/>
    </xf>
    <xf numFmtId="0" fontId="1" fillId="5" borderId="0" xfId="0" applyFont="1" applyFill="1" applyAlignment="1">
      <alignment horizontal="center"/>
    </xf>
    <xf numFmtId="0" fontId="5" fillId="0" borderId="63" xfId="0" applyFont="1" applyBorder="1" applyAlignment="1" applyProtection="1">
      <alignment horizontal="left" vertical="center"/>
      <protection locked="0"/>
    </xf>
    <xf numFmtId="0" fontId="5" fillId="0" borderId="64" xfId="0" applyFont="1" applyBorder="1" applyAlignment="1" applyProtection="1">
      <alignment horizontal="left" vertical="center"/>
      <protection locked="0"/>
    </xf>
    <xf numFmtId="0" fontId="5" fillId="0" borderId="65" xfId="0" applyFont="1" applyBorder="1" applyAlignment="1" applyProtection="1">
      <alignment horizontal="left" vertical="center"/>
      <protection locked="0"/>
    </xf>
    <xf numFmtId="0" fontId="5" fillId="0" borderId="66" xfId="0" applyFont="1" applyBorder="1" applyAlignment="1" applyProtection="1">
      <alignment horizontal="left" vertical="center"/>
      <protection locked="0"/>
    </xf>
    <xf numFmtId="0" fontId="5" fillId="0" borderId="57" xfId="0" applyFont="1" applyBorder="1" applyAlignment="1" applyProtection="1">
      <alignment horizontal="left" vertical="center"/>
      <protection locked="0"/>
    </xf>
    <xf numFmtId="0" fontId="5" fillId="0" borderId="67" xfId="0" applyFont="1" applyBorder="1" applyAlignment="1" applyProtection="1">
      <alignment horizontal="left" vertical="center"/>
      <protection locked="0"/>
    </xf>
    <xf numFmtId="0" fontId="5" fillId="0" borderId="74" xfId="0" applyFont="1" applyBorder="1" applyAlignment="1" applyProtection="1">
      <alignment horizontal="left" vertical="center"/>
      <protection locked="0"/>
    </xf>
    <xf numFmtId="0" fontId="5" fillId="0" borderId="75" xfId="0" applyFont="1" applyBorder="1" applyAlignment="1" applyProtection="1">
      <alignment horizontal="left" vertical="center"/>
      <protection locked="0"/>
    </xf>
    <xf numFmtId="0" fontId="5" fillId="0" borderId="76" xfId="0" applyFont="1" applyBorder="1" applyAlignment="1" applyProtection="1">
      <alignment horizontal="left" vertical="center"/>
      <protection locked="0"/>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70" xfId="0" applyFont="1" applyFill="1" applyBorder="1" applyAlignment="1">
      <alignment horizontal="left" vertic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13" fillId="2" borderId="22"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12" xfId="0" applyFont="1" applyFill="1" applyBorder="1" applyAlignment="1">
      <alignment horizontal="left"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8"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165" fontId="7" fillId="4" borderId="4" xfId="0" applyNumberFormat="1" applyFont="1" applyFill="1" applyBorder="1" applyAlignment="1">
      <alignment horizontal="center" vertical="center"/>
    </xf>
    <xf numFmtId="165" fontId="7" fillId="4" borderId="5" xfId="0" applyNumberFormat="1" applyFont="1" applyFill="1" applyBorder="1" applyAlignment="1">
      <alignment horizontal="center" vertical="center"/>
    </xf>
    <xf numFmtId="165" fontId="7" fillId="4" borderId="79" xfId="0" applyNumberFormat="1" applyFont="1" applyFill="1" applyBorder="1" applyAlignment="1">
      <alignment horizontal="center" vertical="center"/>
    </xf>
    <xf numFmtId="165" fontId="7" fillId="4" borderId="80" xfId="0" applyNumberFormat="1" applyFont="1" applyFill="1" applyBorder="1" applyAlignment="1">
      <alignment horizontal="center" vertical="center"/>
    </xf>
    <xf numFmtId="165" fontId="7" fillId="4" borderId="72" xfId="0" applyNumberFormat="1" applyFont="1" applyFill="1" applyBorder="1" applyAlignment="1">
      <alignment horizontal="center" vertical="center"/>
    </xf>
    <xf numFmtId="165" fontId="7" fillId="4" borderId="73" xfId="0" applyNumberFormat="1" applyFont="1" applyFill="1" applyBorder="1" applyAlignment="1">
      <alignment horizontal="center" vertical="center"/>
    </xf>
    <xf numFmtId="165" fontId="2" fillId="4" borderId="5" xfId="0" applyNumberFormat="1" applyFont="1" applyFill="1" applyBorder="1" applyAlignment="1" applyProtection="1">
      <alignment horizontal="center" vertical="center" wrapText="1"/>
      <protection hidden="1"/>
    </xf>
    <xf numFmtId="165" fontId="2" fillId="4" borderId="10" xfId="0" applyNumberFormat="1" applyFont="1" applyFill="1" applyBorder="1" applyAlignment="1" applyProtection="1">
      <alignment horizontal="center" vertical="center" wrapText="1"/>
      <protection hidden="1"/>
    </xf>
    <xf numFmtId="165" fontId="7" fillId="6" borderId="52" xfId="0" applyNumberFormat="1" applyFont="1" applyFill="1" applyBorder="1" applyAlignment="1">
      <alignment horizontal="center" vertical="center"/>
    </xf>
    <xf numFmtId="165" fontId="7" fillId="6" borderId="5" xfId="0" applyNumberFormat="1" applyFont="1" applyFill="1" applyBorder="1" applyAlignment="1">
      <alignment horizontal="center" vertical="center"/>
    </xf>
    <xf numFmtId="165" fontId="7" fillId="6" borderId="53" xfId="0" applyNumberFormat="1" applyFont="1" applyFill="1" applyBorder="1" applyAlignment="1">
      <alignment horizontal="center" vertical="center"/>
    </xf>
    <xf numFmtId="165" fontId="7" fillId="6" borderId="77" xfId="0" applyNumberFormat="1" applyFont="1" applyFill="1" applyBorder="1" applyAlignment="1">
      <alignment horizontal="center" vertical="center"/>
    </xf>
    <xf numFmtId="165" fontId="7" fillId="6" borderId="10" xfId="0" applyNumberFormat="1" applyFont="1" applyFill="1" applyBorder="1" applyAlignment="1">
      <alignment horizontal="center" vertical="center"/>
    </xf>
    <xf numFmtId="165" fontId="7" fillId="6" borderId="78" xfId="0" applyNumberFormat="1" applyFont="1" applyFill="1" applyBorder="1" applyAlignment="1">
      <alignment horizontal="center" vertical="center"/>
    </xf>
    <xf numFmtId="164" fontId="2" fillId="6" borderId="7" xfId="0" applyNumberFormat="1" applyFont="1" applyFill="1" applyBorder="1" applyAlignment="1">
      <alignment horizontal="center" vertical="center" wrapText="1"/>
    </xf>
    <xf numFmtId="164" fontId="2" fillId="6" borderId="0" xfId="0" applyNumberFormat="1" applyFont="1" applyFill="1" applyAlignment="1">
      <alignment horizontal="center" vertical="center" wrapText="1"/>
    </xf>
    <xf numFmtId="164" fontId="2" fillId="6" borderId="9" xfId="0" applyNumberFormat="1" applyFont="1" applyFill="1" applyBorder="1" applyAlignment="1">
      <alignment horizontal="center" vertical="center" wrapText="1"/>
    </xf>
    <xf numFmtId="164" fontId="2" fillId="6" borderId="10" xfId="0" applyNumberFormat="1" applyFont="1" applyFill="1" applyBorder="1" applyAlignment="1">
      <alignment horizontal="center" vertical="center" wrapText="1"/>
    </xf>
    <xf numFmtId="0" fontId="0" fillId="3" borderId="34" xfId="0" applyFill="1" applyBorder="1" applyAlignment="1">
      <alignment horizontal="center" vertical="center" wrapText="1"/>
    </xf>
    <xf numFmtId="0" fontId="0" fillId="0" borderId="35" xfId="0" applyBorder="1" applyAlignment="1">
      <alignment horizontal="center" vertical="center" wrapText="1"/>
    </xf>
    <xf numFmtId="0" fontId="0" fillId="0" borderId="23" xfId="0" applyBorder="1" applyAlignment="1">
      <alignment horizontal="center" vertical="center" wrapText="1"/>
    </xf>
    <xf numFmtId="0" fontId="0" fillId="3" borderId="31" xfId="0" applyFill="1" applyBorder="1" applyAlignment="1">
      <alignment horizontal="center" vertical="center" wrapText="1"/>
    </xf>
    <xf numFmtId="0" fontId="0" fillId="0" borderId="71" xfId="0"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53" xfId="0" applyFill="1" applyBorder="1" applyAlignment="1">
      <alignment horizontal="center" vertical="center" wrapText="1"/>
    </xf>
    <xf numFmtId="0" fontId="0" fillId="3" borderId="7" xfId="0" applyFill="1" applyBorder="1" applyAlignment="1">
      <alignment horizontal="center" vertical="center" wrapText="1"/>
    </xf>
    <xf numFmtId="0" fontId="0" fillId="3" borderId="0" xfId="0" applyFill="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5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8"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31" xfId="0" applyFill="1" applyBorder="1" applyAlignment="1">
      <alignment horizontal="center" vertical="center"/>
    </xf>
    <xf numFmtId="0" fontId="0" fillId="3" borderId="35" xfId="0" applyFill="1" applyBorder="1" applyAlignment="1">
      <alignment horizontal="center" vertical="center"/>
    </xf>
    <xf numFmtId="0" fontId="0" fillId="3" borderId="71" xfId="0" applyFill="1" applyBorder="1" applyAlignment="1">
      <alignment horizontal="center" vertical="center"/>
    </xf>
    <xf numFmtId="0" fontId="3" fillId="5" borderId="27" xfId="0" applyFont="1" applyFill="1" applyBorder="1" applyAlignment="1">
      <alignment horizontal="center"/>
    </xf>
    <xf numFmtId="0" fontId="3" fillId="5" borderId="28" xfId="0" applyFont="1" applyFill="1" applyBorder="1" applyAlignment="1">
      <alignment horizontal="center"/>
    </xf>
    <xf numFmtId="0" fontId="3" fillId="5" borderId="29" xfId="0" applyFont="1" applyFill="1" applyBorder="1" applyAlignment="1">
      <alignment horizontal="center"/>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0" fillId="2" borderId="27" xfId="0" applyFill="1" applyBorder="1" applyAlignment="1">
      <alignment horizontal="center"/>
    </xf>
    <xf numFmtId="0" fontId="0" fillId="2" borderId="28" xfId="0" applyFill="1" applyBorder="1" applyAlignment="1">
      <alignment horizont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3" borderId="13" xfId="0" applyFill="1" applyBorder="1" applyAlignment="1">
      <alignment horizontal="center"/>
    </xf>
    <xf numFmtId="0" fontId="0" fillId="3" borderId="14" xfId="0" applyFill="1" applyBorder="1" applyAlignment="1">
      <alignment horizontal="center"/>
    </xf>
    <xf numFmtId="0" fontId="2" fillId="4" borderId="1"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0" fillId="3" borderId="12"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6" xfId="0" applyFill="1" applyBorder="1" applyAlignment="1">
      <alignment horizontal="center" vertical="center"/>
    </xf>
    <xf numFmtId="0" fontId="0" fillId="3" borderId="12" xfId="0" applyFill="1" applyBorder="1" applyAlignment="1">
      <alignment horizontal="center" vertical="center"/>
    </xf>
    <xf numFmtId="0" fontId="0" fillId="3" borderId="16" xfId="0" applyFill="1" applyBorder="1" applyAlignment="1">
      <alignment horizontal="center"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0" fillId="3" borderId="26"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8" xfId="0" applyFont="1" applyFill="1" applyBorder="1" applyAlignment="1">
      <alignment horizontal="center" vertical="center" wrapText="1"/>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34" xfId="0" applyFill="1" applyBorder="1" applyAlignment="1">
      <alignment horizontal="center"/>
    </xf>
    <xf numFmtId="0" fontId="0" fillId="3" borderId="35" xfId="0" applyFill="1" applyBorder="1" applyAlignment="1">
      <alignment horizontal="center"/>
    </xf>
    <xf numFmtId="0" fontId="0" fillId="3" borderId="23" xfId="0" applyFill="1" applyBorder="1" applyAlignment="1">
      <alignment horizontal="center"/>
    </xf>
    <xf numFmtId="0" fontId="10" fillId="3" borderId="42"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24" xfId="0"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3" borderId="13"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17"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25"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26" xfId="0" applyFill="1" applyBorder="1" applyAlignment="1">
      <alignment horizontal="center" wrapText="1"/>
    </xf>
    <xf numFmtId="0" fontId="0" fillId="3" borderId="43" xfId="0" applyFill="1" applyBorder="1" applyAlignment="1">
      <alignment horizontal="center" wrapText="1"/>
    </xf>
    <xf numFmtId="0" fontId="0" fillId="3" borderId="48" xfId="0" applyFill="1" applyBorder="1" applyAlignment="1">
      <alignment horizontal="center" wrapText="1"/>
    </xf>
    <xf numFmtId="0" fontId="0" fillId="3" borderId="49" xfId="0" applyFill="1" applyBorder="1" applyAlignment="1">
      <alignment horizontal="center" wrapText="1"/>
    </xf>
    <xf numFmtId="0" fontId="0" fillId="3" borderId="46" xfId="0" applyFill="1" applyBorder="1" applyAlignment="1">
      <alignment horizontal="center" wrapText="1"/>
    </xf>
    <xf numFmtId="0" fontId="0" fillId="3" borderId="50" xfId="0" applyFill="1" applyBorder="1" applyAlignment="1">
      <alignment horizontal="center" wrapText="1"/>
    </xf>
    <xf numFmtId="0" fontId="10" fillId="3" borderId="16"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8" fillId="4" borderId="7"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 xfId="0" applyFont="1" applyFill="1" applyBorder="1" applyAlignment="1">
      <alignment horizontal="center" vertical="center" wrapText="1"/>
    </xf>
    <xf numFmtId="0" fontId="10" fillId="3" borderId="16" xfId="0" applyFont="1" applyFill="1" applyBorder="1" applyAlignment="1">
      <alignment horizontal="center" vertical="top"/>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10" fillId="3" borderId="7" xfId="0" applyFont="1" applyFill="1" applyBorder="1" applyAlignment="1">
      <alignment horizontal="left" wrapText="1" readingOrder="1"/>
    </xf>
    <xf numFmtId="0" fontId="10" fillId="3" borderId="0" xfId="0" applyFont="1" applyFill="1" applyAlignment="1">
      <alignment horizontal="left" wrapText="1" readingOrder="1"/>
    </xf>
    <xf numFmtId="0" fontId="10" fillId="3" borderId="8" xfId="0" applyFont="1" applyFill="1" applyBorder="1" applyAlignment="1">
      <alignment horizontal="left" wrapText="1" readingOrder="1"/>
    </xf>
    <xf numFmtId="0" fontId="9" fillId="3" borderId="45" xfId="0" applyFont="1" applyFill="1" applyBorder="1" applyAlignment="1">
      <alignment horizontal="center" wrapText="1" readingOrder="1"/>
    </xf>
    <xf numFmtId="0" fontId="9" fillId="3" borderId="46" xfId="0" applyFont="1" applyFill="1" applyBorder="1" applyAlignment="1">
      <alignment horizontal="center" wrapText="1" readingOrder="1"/>
    </xf>
    <xf numFmtId="0" fontId="9" fillId="3" borderId="50" xfId="0" applyFont="1" applyFill="1" applyBorder="1" applyAlignment="1">
      <alignment horizontal="center" wrapText="1" readingOrder="1"/>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12"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12" xfId="0" applyFont="1" applyFill="1" applyBorder="1" applyAlignment="1">
      <alignment horizontal="left" vertical="top" wrapText="1"/>
    </xf>
    <xf numFmtId="0" fontId="10" fillId="3" borderId="17" xfId="0" applyFont="1" applyFill="1" applyBorder="1" applyAlignment="1">
      <alignment horizontal="left" vertical="top"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0" fillId="3" borderId="4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cellXfs>
  <cellStyles count="1">
    <cellStyle name="Normální" xfId="0" builtinId="0"/>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CCECFF"/>
      <color rgb="FF99CCFF"/>
      <color rgb="FF6699FF"/>
      <color rgb="FF66FFFF"/>
      <color rgb="FF66CCFF"/>
      <color rgb="FF0099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105641</xdr:colOff>
      <xdr:row>2</xdr:row>
      <xdr:rowOff>134471</xdr:rowOff>
    </xdr:from>
    <xdr:to>
      <xdr:col>4</xdr:col>
      <xdr:colOff>396961</xdr:colOff>
      <xdr:row>4</xdr:row>
      <xdr:rowOff>174245</xdr:rowOff>
    </xdr:to>
    <xdr:pic>
      <xdr:nvPicPr>
        <xdr:cNvPr id="4" name="Obrázek 3">
          <a:extLst>
            <a:ext uri="{FF2B5EF4-FFF2-40B4-BE49-F238E27FC236}">
              <a16:creationId xmlns:a16="http://schemas.microsoft.com/office/drawing/2014/main" id="{5032DB7D-2A1D-2E72-03D5-1D3A55F3A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7700" y="437030"/>
          <a:ext cx="1949790" cy="420774"/>
        </a:xfrm>
        <a:prstGeom prst="rect">
          <a:avLst/>
        </a:prstGeom>
        <a:noFill/>
        <a:ln>
          <a:noFill/>
        </a:ln>
      </xdr:spPr>
    </xdr:pic>
    <xdr:clientData/>
  </xdr:twoCellAnchor>
  <xdr:twoCellAnchor editAs="oneCell">
    <xdr:from>
      <xdr:col>1</xdr:col>
      <xdr:colOff>89647</xdr:colOff>
      <xdr:row>6</xdr:row>
      <xdr:rowOff>102868</xdr:rowOff>
    </xdr:from>
    <xdr:to>
      <xdr:col>4</xdr:col>
      <xdr:colOff>537883</xdr:colOff>
      <xdr:row>7</xdr:row>
      <xdr:rowOff>187376</xdr:rowOff>
    </xdr:to>
    <xdr:pic>
      <xdr:nvPicPr>
        <xdr:cNvPr id="3" name="Obrázek 2">
          <a:extLst>
            <a:ext uri="{FF2B5EF4-FFF2-40B4-BE49-F238E27FC236}">
              <a16:creationId xmlns:a16="http://schemas.microsoft.com/office/drawing/2014/main" id="{7B75EB15-3546-46A8-AED4-84DAC046B0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1706" y="1167427"/>
          <a:ext cx="2106706" cy="286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4</xdr:col>
      <xdr:colOff>219075</xdr:colOff>
      <xdr:row>2</xdr:row>
      <xdr:rowOff>144145</xdr:rowOff>
    </xdr:to>
    <xdr:pic>
      <xdr:nvPicPr>
        <xdr:cNvPr id="2" name="Obrázek 1">
          <a:extLst>
            <a:ext uri="{FF2B5EF4-FFF2-40B4-BE49-F238E27FC236}">
              <a16:creationId xmlns:a16="http://schemas.microsoft.com/office/drawing/2014/main" id="{C3273018-65C4-4F0E-B23F-25B91C5A1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775" y="85725"/>
          <a:ext cx="1943100" cy="433070"/>
        </a:xfrm>
        <a:prstGeom prst="rect">
          <a:avLst/>
        </a:prstGeom>
        <a:noFill/>
        <a:ln>
          <a:noFill/>
        </a:ln>
      </xdr:spPr>
    </xdr:pic>
    <xdr:clientData/>
  </xdr:twoCellAnchor>
  <xdr:twoCellAnchor editAs="oneCell">
    <xdr:from>
      <xdr:col>9</xdr:col>
      <xdr:colOff>550334</xdr:colOff>
      <xdr:row>0</xdr:row>
      <xdr:rowOff>99432</xdr:rowOff>
    </xdr:from>
    <xdr:to>
      <xdr:col>15</xdr:col>
      <xdr:colOff>21167</xdr:colOff>
      <xdr:row>2</xdr:row>
      <xdr:rowOff>146909</xdr:rowOff>
    </xdr:to>
    <xdr:pic>
      <xdr:nvPicPr>
        <xdr:cNvPr id="4" name="Obrázek 3">
          <a:extLst>
            <a:ext uri="{FF2B5EF4-FFF2-40B4-BE49-F238E27FC236}">
              <a16:creationId xmlns:a16="http://schemas.microsoft.com/office/drawing/2014/main" id="{F72C124A-A884-4580-B737-F0539B50DE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93834" y="99432"/>
          <a:ext cx="3153833" cy="428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85725</xdr:rowOff>
    </xdr:from>
    <xdr:to>
      <xdr:col>4</xdr:col>
      <xdr:colOff>266700</xdr:colOff>
      <xdr:row>2</xdr:row>
      <xdr:rowOff>140970</xdr:rowOff>
    </xdr:to>
    <xdr:pic>
      <xdr:nvPicPr>
        <xdr:cNvPr id="2" name="Obrázek 1">
          <a:extLst>
            <a:ext uri="{FF2B5EF4-FFF2-40B4-BE49-F238E27FC236}">
              <a16:creationId xmlns:a16="http://schemas.microsoft.com/office/drawing/2014/main" id="{C012A777-6D60-44D5-A39C-FAA1EE7D3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2400" y="85725"/>
          <a:ext cx="1943100" cy="433070"/>
        </a:xfrm>
        <a:prstGeom prst="rect">
          <a:avLst/>
        </a:prstGeom>
        <a:noFill/>
        <a:ln>
          <a:noFill/>
        </a:ln>
      </xdr:spPr>
    </xdr:pic>
    <xdr:clientData/>
  </xdr:twoCellAnchor>
  <xdr:twoCellAnchor editAs="oneCell">
    <xdr:from>
      <xdr:col>10</xdr:col>
      <xdr:colOff>592668</xdr:colOff>
      <xdr:row>0</xdr:row>
      <xdr:rowOff>108059</xdr:rowOff>
    </xdr:from>
    <xdr:to>
      <xdr:col>16</xdr:col>
      <xdr:colOff>0</xdr:colOff>
      <xdr:row>2</xdr:row>
      <xdr:rowOff>146909</xdr:rowOff>
    </xdr:to>
    <xdr:pic>
      <xdr:nvPicPr>
        <xdr:cNvPr id="4" name="Obrázek 3">
          <a:extLst>
            <a:ext uri="{FF2B5EF4-FFF2-40B4-BE49-F238E27FC236}">
              <a16:creationId xmlns:a16="http://schemas.microsoft.com/office/drawing/2014/main" id="{3AB93ADE-7330-4530-902C-F4C1023B5C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1168" y="108059"/>
          <a:ext cx="3090332" cy="419850"/>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C6558-F67B-4B39-A34D-291059A2032E}">
  <sheetPr>
    <pageSetUpPr fitToPage="1"/>
  </sheetPr>
  <dimension ref="B1:AF612"/>
  <sheetViews>
    <sheetView showGridLines="0" showRowColHeaders="0" zoomScale="85" zoomScaleNormal="85" workbookViewId="0">
      <pane ySplit="12" topLeftCell="A13" activePane="bottomLeft" state="frozen"/>
      <selection pane="bottomLeft" activeCell="F11" sqref="F11:H11"/>
    </sheetView>
  </sheetViews>
  <sheetFormatPr defaultColWidth="9.28515625" defaultRowHeight="15" x14ac:dyDescent="0.25"/>
  <cols>
    <col min="1" max="1" width="1.7109375" customWidth="1"/>
    <col min="2" max="2" width="6.42578125" bestFit="1" customWidth="1"/>
    <col min="16" max="16" width="6.7109375" customWidth="1"/>
    <col min="17" max="17" width="7.28515625" customWidth="1"/>
    <col min="18" max="18" width="24.28515625" customWidth="1"/>
    <col min="29" max="29" width="0" hidden="1" customWidth="1"/>
    <col min="30" max="30" width="11.7109375" hidden="1" customWidth="1"/>
    <col min="31" max="31" width="7.28515625" hidden="1" customWidth="1"/>
    <col min="32" max="32" width="9.28515625" hidden="1" customWidth="1"/>
    <col min="33" max="33" width="0" hidden="1" customWidth="1"/>
  </cols>
  <sheetData>
    <row r="1" spans="2:31" ht="8.1" customHeight="1" x14ac:dyDescent="0.25"/>
    <row r="2" spans="2:31" s="8" customFormat="1" ht="16.149999999999999" customHeight="1" x14ac:dyDescent="0.25">
      <c r="B2" s="170" t="s">
        <v>308</v>
      </c>
      <c r="C2" s="171"/>
      <c r="D2" s="171"/>
      <c r="E2" s="171"/>
      <c r="F2" s="171"/>
      <c r="G2" s="171"/>
      <c r="H2" s="171"/>
      <c r="I2" s="171"/>
      <c r="J2" s="171"/>
      <c r="K2" s="171"/>
      <c r="L2" s="171"/>
      <c r="M2" s="171"/>
      <c r="N2" s="171"/>
      <c r="O2" s="171"/>
      <c r="P2" s="171"/>
      <c r="Q2" s="171"/>
      <c r="R2" s="171"/>
      <c r="S2" s="171"/>
      <c r="T2" s="171"/>
      <c r="U2" s="171"/>
      <c r="V2" s="171"/>
      <c r="W2" s="171"/>
      <c r="X2" s="171"/>
      <c r="Y2" s="171"/>
    </row>
    <row r="3" spans="2:31" s="7" customFormat="1" ht="15" customHeight="1" x14ac:dyDescent="0.2">
      <c r="B3" s="184"/>
      <c r="C3" s="185"/>
      <c r="D3" s="185"/>
      <c r="E3" s="186"/>
      <c r="F3" s="190" t="s">
        <v>0</v>
      </c>
      <c r="G3" s="191"/>
      <c r="H3" s="191"/>
      <c r="I3" s="172"/>
      <c r="J3" s="173"/>
      <c r="K3" s="173"/>
      <c r="L3" s="173"/>
      <c r="M3" s="173"/>
      <c r="N3" s="173"/>
      <c r="O3" s="173"/>
      <c r="P3" s="173"/>
      <c r="Q3" s="173"/>
      <c r="R3" s="173"/>
      <c r="S3" s="173"/>
      <c r="T3" s="173"/>
      <c r="U3" s="173"/>
      <c r="V3" s="173"/>
      <c r="W3" s="173"/>
      <c r="X3" s="173"/>
      <c r="Y3" s="174"/>
      <c r="AE3" s="7" t="s">
        <v>1</v>
      </c>
    </row>
    <row r="4" spans="2:31" s="7" customFormat="1" ht="15" customHeight="1" x14ac:dyDescent="0.2">
      <c r="B4" s="184"/>
      <c r="C4" s="185"/>
      <c r="D4" s="185"/>
      <c r="E4" s="186"/>
      <c r="F4" s="162" t="s">
        <v>2</v>
      </c>
      <c r="G4" s="163"/>
      <c r="H4" s="163"/>
      <c r="I4" s="175"/>
      <c r="J4" s="176"/>
      <c r="K4" s="176"/>
      <c r="L4" s="176"/>
      <c r="M4" s="176"/>
      <c r="N4" s="176"/>
      <c r="O4" s="176"/>
      <c r="P4" s="176"/>
      <c r="Q4" s="176"/>
      <c r="R4" s="176"/>
      <c r="S4" s="176"/>
      <c r="T4" s="176"/>
      <c r="U4" s="176"/>
      <c r="V4" s="176"/>
      <c r="W4" s="176"/>
      <c r="X4" s="176"/>
      <c r="Y4" s="177"/>
      <c r="AE4" s="7" t="s">
        <v>3</v>
      </c>
    </row>
    <row r="5" spans="2:31" s="7" customFormat="1" ht="15" customHeight="1" x14ac:dyDescent="0.2">
      <c r="B5" s="184"/>
      <c r="C5" s="185"/>
      <c r="D5" s="185"/>
      <c r="E5" s="186"/>
      <c r="F5" s="162" t="s">
        <v>4</v>
      </c>
      <c r="G5" s="163"/>
      <c r="H5" s="163"/>
      <c r="I5" s="175"/>
      <c r="J5" s="176"/>
      <c r="K5" s="176"/>
      <c r="L5" s="176"/>
      <c r="M5" s="176"/>
      <c r="N5" s="176"/>
      <c r="O5" s="176"/>
      <c r="P5" s="176"/>
      <c r="Q5" s="176"/>
      <c r="R5" s="176"/>
      <c r="S5" s="176"/>
      <c r="T5" s="176"/>
      <c r="U5" s="176"/>
      <c r="V5" s="176"/>
      <c r="W5" s="176"/>
      <c r="X5" s="176"/>
      <c r="Y5" s="177"/>
      <c r="AE5" s="7" t="s">
        <v>5</v>
      </c>
    </row>
    <row r="6" spans="2:31" s="7" customFormat="1" ht="15" customHeight="1" x14ac:dyDescent="0.2">
      <c r="B6" s="184"/>
      <c r="C6" s="185"/>
      <c r="D6" s="185"/>
      <c r="E6" s="186"/>
      <c r="F6" s="162" t="s">
        <v>6</v>
      </c>
      <c r="G6" s="163"/>
      <c r="H6" s="163"/>
      <c r="I6" s="175"/>
      <c r="J6" s="176"/>
      <c r="K6" s="176"/>
      <c r="L6" s="176"/>
      <c r="M6" s="176"/>
      <c r="N6" s="176"/>
      <c r="O6" s="176"/>
      <c r="P6" s="176"/>
      <c r="Q6" s="176"/>
      <c r="R6" s="176"/>
      <c r="S6" s="176"/>
      <c r="T6" s="176"/>
      <c r="U6" s="176"/>
      <c r="V6" s="176"/>
      <c r="W6" s="176"/>
      <c r="X6" s="176"/>
      <c r="Y6" s="177"/>
      <c r="AD6" s="7" t="s">
        <v>7</v>
      </c>
      <c r="AE6" s="7">
        <v>1.3380000000000001</v>
      </c>
    </row>
    <row r="7" spans="2:31" s="7" customFormat="1" ht="15.75" customHeight="1" thickBot="1" x14ac:dyDescent="0.25">
      <c r="B7" s="184"/>
      <c r="C7" s="185"/>
      <c r="D7" s="185"/>
      <c r="E7" s="186"/>
      <c r="F7" s="181" t="s">
        <v>8</v>
      </c>
      <c r="G7" s="182"/>
      <c r="H7" s="183"/>
      <c r="I7" s="178"/>
      <c r="J7" s="179"/>
      <c r="K7" s="179"/>
      <c r="L7" s="179"/>
      <c r="M7" s="179"/>
      <c r="N7" s="179"/>
      <c r="O7" s="179"/>
      <c r="P7" s="179"/>
      <c r="Q7" s="179"/>
      <c r="R7" s="179"/>
      <c r="S7" s="179"/>
      <c r="T7" s="179"/>
      <c r="U7" s="179"/>
      <c r="V7" s="179"/>
      <c r="W7" s="179"/>
      <c r="X7" s="179"/>
      <c r="Y7" s="180"/>
      <c r="AD7" s="7" t="s">
        <v>9</v>
      </c>
      <c r="AE7" s="7">
        <v>1.0900000000000001</v>
      </c>
    </row>
    <row r="8" spans="2:31" s="7" customFormat="1" ht="15.75" customHeight="1" x14ac:dyDescent="0.2">
      <c r="B8" s="184"/>
      <c r="C8" s="185"/>
      <c r="D8" s="185"/>
      <c r="E8" s="186"/>
      <c r="F8" s="229" t="s">
        <v>10</v>
      </c>
      <c r="G8" s="230"/>
      <c r="H8" s="230"/>
      <c r="I8" s="230"/>
      <c r="J8" s="230"/>
      <c r="K8" s="230"/>
      <c r="L8" s="230"/>
      <c r="M8" s="230"/>
      <c r="N8" s="230"/>
      <c r="O8" s="223">
        <f>SUM(O15,O18,O21,O24,O27,O30,O33,O36,O39,O42,O45,O48,O51,O54,O57,O60,O63,O66,O69,O72,O75,O78,O81,O84,O87,O90,O93,O96,O99,O102,O105,O108,O111,O114,O117,O120,O123,O126,O129,O132,O135,O138,O141,O144,O147,O150,O153,O156,O159,O162,O165,O168,O171,O174,O177,O180,O183,O186,O189,O192,O195,O198,O201,O204,O207,O210,O213,O219,O222,O225,O228,O231,O234,O237,O240,O243,O246,O249,O252,O255,O258,O261,O264,O267,O270,O273,O276,O279,O282,O285,O288,O291,O294,O300,O303,O306,O309,O312,,O315,O318,O321,O324,O327,O330,O333,O336,O339,O342,O345,O348,O351,O354,O357,O360,O363,O366,O369,O372,O375,O378,O381,O384,O387,O390,O393,O396,O399,O402,O405,O408,O411,O414,O417,O420,O423,O426,O429,O432,O435,O438,O441,O444,O447,O450,O453,O456,O459,O462,O465,O468,O471,O474,O477,O480,O483,O486,O489,O492,O495,O498,O501,O504,O507,O510,O513,O516,O519,O522,O525,O528,O531,O534,O537,O540,O543,O546,O549,O552,O555,O558,O561,O564,O567,O570,O573,O576,O579,O582,O585,O588,O591,O594,O597,O600,O603,O606,O609,O612)</f>
        <v>0</v>
      </c>
      <c r="P8" s="224"/>
      <c r="Q8" s="225"/>
      <c r="R8" s="18"/>
      <c r="S8" s="221" t="s">
        <v>11</v>
      </c>
      <c r="T8" s="221"/>
      <c r="U8" s="221"/>
      <c r="V8" s="221"/>
      <c r="W8" s="215">
        <f>SUM(W13:Y610)</f>
        <v>0</v>
      </c>
      <c r="X8" s="216"/>
      <c r="Y8" s="217"/>
    </row>
    <row r="9" spans="2:31" ht="18" customHeight="1" thickBot="1" x14ac:dyDescent="0.3">
      <c r="B9" s="187"/>
      <c r="C9" s="188"/>
      <c r="D9" s="188"/>
      <c r="E9" s="189"/>
      <c r="F9" s="231"/>
      <c r="G9" s="232"/>
      <c r="H9" s="232"/>
      <c r="I9" s="232"/>
      <c r="J9" s="232"/>
      <c r="K9" s="232"/>
      <c r="L9" s="232"/>
      <c r="M9" s="232"/>
      <c r="N9" s="232"/>
      <c r="O9" s="226"/>
      <c r="P9" s="227"/>
      <c r="Q9" s="228"/>
      <c r="R9" s="19"/>
      <c r="S9" s="222"/>
      <c r="T9" s="222"/>
      <c r="U9" s="222"/>
      <c r="V9" s="222"/>
      <c r="W9" s="218"/>
      <c r="X9" s="219"/>
      <c r="Y9" s="220"/>
    </row>
    <row r="10" spans="2:31" s="7" customFormat="1" ht="68.099999999999994" customHeight="1" x14ac:dyDescent="0.2">
      <c r="B10" s="159" t="s">
        <v>12</v>
      </c>
      <c r="C10" s="206" t="s">
        <v>21</v>
      </c>
      <c r="D10" s="207"/>
      <c r="E10" s="208"/>
      <c r="F10" s="164" t="s">
        <v>14</v>
      </c>
      <c r="G10" s="164"/>
      <c r="H10" s="165"/>
      <c r="I10" s="200" t="s">
        <v>15</v>
      </c>
      <c r="J10" s="200"/>
      <c r="K10" s="200"/>
      <c r="L10" s="200" t="s">
        <v>16</v>
      </c>
      <c r="M10" s="200"/>
      <c r="N10" s="200"/>
      <c r="O10" s="100" t="s">
        <v>17</v>
      </c>
      <c r="P10" s="101"/>
      <c r="Q10" s="101"/>
      <c r="R10" s="102"/>
      <c r="S10" s="192" t="s">
        <v>307</v>
      </c>
      <c r="T10" s="193"/>
      <c r="U10" s="193"/>
      <c r="V10" s="194"/>
      <c r="W10" s="150" t="s">
        <v>19</v>
      </c>
      <c r="X10" s="151"/>
      <c r="Y10" s="152"/>
    </row>
    <row r="11" spans="2:31" s="7" customFormat="1" ht="65.25" customHeight="1" x14ac:dyDescent="0.2">
      <c r="B11" s="160"/>
      <c r="C11" s="209"/>
      <c r="D11" s="210"/>
      <c r="E11" s="211"/>
      <c r="F11" s="166" t="s">
        <v>20</v>
      </c>
      <c r="G11" s="166"/>
      <c r="H11" s="167"/>
      <c r="I11" s="201" t="s">
        <v>295</v>
      </c>
      <c r="J11" s="202"/>
      <c r="K11" s="203"/>
      <c r="L11" s="205" t="s">
        <v>22</v>
      </c>
      <c r="M11" s="205"/>
      <c r="N11" s="205"/>
      <c r="O11" s="103" t="s">
        <v>23</v>
      </c>
      <c r="P11" s="104"/>
      <c r="Q11" s="104"/>
      <c r="R11" s="105"/>
      <c r="S11" s="195"/>
      <c r="T11" s="195"/>
      <c r="U11" s="195"/>
      <c r="V11" s="196"/>
      <c r="W11" s="153"/>
      <c r="X11" s="154"/>
      <c r="Y11" s="155"/>
    </row>
    <row r="12" spans="2:31" s="7" customFormat="1" ht="27.75" customHeight="1" thickBot="1" x14ac:dyDescent="0.25">
      <c r="B12" s="161"/>
      <c r="C12" s="212" t="s">
        <v>13</v>
      </c>
      <c r="D12" s="213"/>
      <c r="E12" s="214"/>
      <c r="F12" s="168" t="s">
        <v>24</v>
      </c>
      <c r="G12" s="168"/>
      <c r="H12" s="169"/>
      <c r="I12" s="204" t="s">
        <v>25</v>
      </c>
      <c r="J12" s="204"/>
      <c r="K12" s="204"/>
      <c r="L12" s="204" t="s">
        <v>26</v>
      </c>
      <c r="M12" s="204"/>
      <c r="N12" s="103"/>
      <c r="O12" s="106" t="s">
        <v>27</v>
      </c>
      <c r="P12" s="107"/>
      <c r="Q12" s="108"/>
      <c r="R12" s="14" t="s">
        <v>28</v>
      </c>
      <c r="S12" s="197"/>
      <c r="T12" s="198"/>
      <c r="U12" s="198"/>
      <c r="V12" s="199"/>
      <c r="W12" s="156"/>
      <c r="X12" s="157"/>
      <c r="Y12" s="158"/>
      <c r="AD12" s="9"/>
    </row>
    <row r="13" spans="2:31" s="7" customFormat="1" ht="11.1" customHeight="1" x14ac:dyDescent="0.2">
      <c r="B13" s="147" t="s">
        <v>29</v>
      </c>
      <c r="C13" s="41"/>
      <c r="D13" s="42"/>
      <c r="E13" s="43"/>
      <c r="F13" s="135"/>
      <c r="G13" s="136"/>
      <c r="H13" s="137"/>
      <c r="I13" s="82"/>
      <c r="J13" s="83"/>
      <c r="K13" s="84"/>
      <c r="L13" s="85"/>
      <c r="M13" s="85"/>
      <c r="N13" s="85"/>
      <c r="O13" s="94"/>
      <c r="P13" s="95"/>
      <c r="Q13" s="95"/>
      <c r="R13" s="96"/>
      <c r="S13" s="63"/>
      <c r="T13" s="63"/>
      <c r="U13" s="63"/>
      <c r="V13" s="64"/>
      <c r="W13" s="118" t="str">
        <f>IF(AND(F14&lt;&gt;"",F15&lt;&gt;"",I13&lt;&gt;"",I14&lt;&gt;"",I15&lt;&gt;"",L13&lt;&gt;"",L14&lt;&gt;"",O13&lt;&gt;"",F13&lt;&gt;"",C13&lt;&gt;""),MIN(IF(I15=$AE$3,(F13*F14*F15*1.1*$AE$6+O14)*L15,IF(I15=$AE$4,(F13*F14*F15*1.1*$AE$7+O14)*L15,IF(I15=$AE$5,(F13*F14*F15*1.1+O14)*L15+R15,""))),O15,F13*I14*$AE$6*L15+O14),IF(AND(F14="",F15="",I13="",I14="",I15="",L13="",L14="",O13="",F13="",C13="",O14=""),"","Doplňte prázdná pole"))</f>
        <v/>
      </c>
      <c r="X13" s="119"/>
      <c r="Y13" s="120"/>
      <c r="Z13" s="109" t="str">
        <f>IF(AND(I15="DPP/DPČ",O14&lt;&gt;""),"V případě DPP/DPČ je náhrada za nemoc součástí hrubé mzdy, buňku vymažte.","")</f>
        <v/>
      </c>
      <c r="AA13" s="110"/>
      <c r="AB13" s="110"/>
      <c r="AC13" s="110"/>
    </row>
    <row r="14" spans="2:31" s="7" customFormat="1" ht="11.1" customHeight="1" thickBot="1" x14ac:dyDescent="0.25">
      <c r="B14" s="148"/>
      <c r="C14" s="44"/>
      <c r="D14" s="45"/>
      <c r="E14" s="46"/>
      <c r="F14" s="138"/>
      <c r="G14" s="139"/>
      <c r="H14" s="139"/>
      <c r="I14" s="62"/>
      <c r="J14" s="62"/>
      <c r="K14" s="62"/>
      <c r="L14" s="86"/>
      <c r="M14" s="86"/>
      <c r="N14" s="86"/>
      <c r="O14" s="97"/>
      <c r="P14" s="98"/>
      <c r="Q14" s="98"/>
      <c r="R14" s="99"/>
      <c r="S14" s="65"/>
      <c r="T14" s="65"/>
      <c r="U14" s="65"/>
      <c r="V14" s="66"/>
      <c r="W14" s="118"/>
      <c r="X14" s="119"/>
      <c r="Y14" s="120"/>
      <c r="Z14" s="109"/>
      <c r="AA14" s="110"/>
      <c r="AB14" s="110"/>
      <c r="AC14" s="110"/>
    </row>
    <row r="15" spans="2:31" s="7" customFormat="1" ht="11.1" customHeight="1" thickBot="1" x14ac:dyDescent="0.25">
      <c r="B15" s="149"/>
      <c r="C15" s="47"/>
      <c r="D15" s="48"/>
      <c r="E15" s="49"/>
      <c r="F15" s="140"/>
      <c r="G15" s="141"/>
      <c r="H15" s="142"/>
      <c r="I15" s="87"/>
      <c r="J15" s="88"/>
      <c r="K15" s="89"/>
      <c r="L15" s="90" t="str">
        <f>IF(OR(L13="",L14=""),"",ROUND(L13/L14,4))</f>
        <v/>
      </c>
      <c r="M15" s="90"/>
      <c r="N15" s="70"/>
      <c r="O15" s="73" t="str">
        <f>IF(OR(L13="",L14=""),"",IF(I15=$AE$3,(O13*$AE$6+O14)*L15,IF(I15=$AE$4,(O13*$AE$7+O14)*L15,IF(I15=$AE$5,O13+O14+R15,""))))</f>
        <v/>
      </c>
      <c r="P15" s="74"/>
      <c r="Q15" s="75"/>
      <c r="R15" s="15"/>
      <c r="S15" s="67"/>
      <c r="T15" s="68"/>
      <c r="U15" s="68"/>
      <c r="V15" s="69"/>
      <c r="W15" s="121"/>
      <c r="X15" s="122"/>
      <c r="Y15" s="123"/>
      <c r="Z15" s="109"/>
      <c r="AA15" s="110"/>
      <c r="AB15" s="110"/>
      <c r="AC15" s="110"/>
    </row>
    <row r="16" spans="2:31" s="7" customFormat="1" ht="11.1" customHeight="1" x14ac:dyDescent="0.2">
      <c r="B16" s="144" t="s">
        <v>30</v>
      </c>
      <c r="C16" s="20"/>
      <c r="D16" s="21"/>
      <c r="E16" s="22"/>
      <c r="F16" s="127"/>
      <c r="G16" s="128"/>
      <c r="H16" s="129"/>
      <c r="I16" s="76"/>
      <c r="J16" s="77"/>
      <c r="K16" s="78"/>
      <c r="L16" s="79"/>
      <c r="M16" s="80"/>
      <c r="N16" s="81"/>
      <c r="O16" s="56"/>
      <c r="P16" s="57"/>
      <c r="Q16" s="57"/>
      <c r="R16" s="58"/>
      <c r="S16" s="111"/>
      <c r="T16" s="111"/>
      <c r="U16" s="111"/>
      <c r="V16" s="112"/>
      <c r="W16" s="118" t="str">
        <f t="shared" ref="W16" si="0">IF(AND(F17&lt;&gt;"",F18&lt;&gt;"",I16&lt;&gt;"",I17&lt;&gt;"",I18&lt;&gt;"",L16&lt;&gt;"",L17&lt;&gt;"",O16&lt;&gt;"",F16&lt;&gt;"",C16&lt;&gt;""),MIN(IF(I18=$AE$3,(F16*F17*F18*1.1*$AE$6+O17)*L18,IF(I18=$AE$4,(F16*F17*F18*1.1*$AE$7+O17)*L18,IF(I18=$AE$5,(F16*F17*F18*1.1+O17)*L18+R18,""))),O18,F16*I17*$AE$6*L18+O17),IF(AND(F17="",F18="",I16="",I17="",I18="",L16="",L17="",O16="",F16="",C16="",O17=""),"","Doplňte prázdná pole"))</f>
        <v/>
      </c>
      <c r="X16" s="119"/>
      <c r="Y16" s="120"/>
      <c r="Z16" s="109" t="str">
        <f t="shared" ref="Z16" si="1">IF(AND(I18="DPP/DPČ",O17&lt;&gt;""),"V případě DPP/DPČ je náhrada za nemoc součástí hrubé mzdy, buňku vymažte.","")</f>
        <v/>
      </c>
      <c r="AA16" s="110"/>
      <c r="AB16" s="110"/>
      <c r="AC16" s="110"/>
    </row>
    <row r="17" spans="2:29" s="7" customFormat="1" ht="11.1" customHeight="1" thickBot="1" x14ac:dyDescent="0.25">
      <c r="B17" s="145"/>
      <c r="C17" s="23"/>
      <c r="D17" s="24"/>
      <c r="E17" s="25"/>
      <c r="F17" s="130"/>
      <c r="G17" s="131"/>
      <c r="H17" s="131"/>
      <c r="I17" s="143"/>
      <c r="J17" s="143"/>
      <c r="K17" s="143"/>
      <c r="L17" s="124"/>
      <c r="M17" s="125"/>
      <c r="N17" s="126"/>
      <c r="O17" s="91"/>
      <c r="P17" s="92"/>
      <c r="Q17" s="92"/>
      <c r="R17" s="93"/>
      <c r="S17" s="113"/>
      <c r="T17" s="113"/>
      <c r="U17" s="113"/>
      <c r="V17" s="114"/>
      <c r="W17" s="118"/>
      <c r="X17" s="119"/>
      <c r="Y17" s="120"/>
      <c r="Z17" s="109"/>
      <c r="AA17" s="110"/>
      <c r="AB17" s="110"/>
      <c r="AC17" s="110"/>
    </row>
    <row r="18" spans="2:29" s="7" customFormat="1" ht="11.1" customHeight="1" thickBot="1" x14ac:dyDescent="0.25">
      <c r="B18" s="146"/>
      <c r="C18" s="50"/>
      <c r="D18" s="51"/>
      <c r="E18" s="52"/>
      <c r="F18" s="132"/>
      <c r="G18" s="133"/>
      <c r="H18" s="134"/>
      <c r="I18" s="59"/>
      <c r="J18" s="60"/>
      <c r="K18" s="61"/>
      <c r="L18" s="70" t="str">
        <f>IF(OR(L16="",L17=""),"",ROUND(L16/L17,4))</f>
        <v/>
      </c>
      <c r="M18" s="71"/>
      <c r="N18" s="72"/>
      <c r="O18" s="73" t="str">
        <f>IF(OR(L16="",L17=""),"",IF(I18=$AE$3,(O16*$AE$6+O17)*L18,IF(I18=$AE$4,(O16*$AE$7+O17)*L18,IF(I18=$AE$5,O16+O17+R18,""))))</f>
        <v/>
      </c>
      <c r="P18" s="74"/>
      <c r="Q18" s="75"/>
      <c r="R18" s="16"/>
      <c r="S18" s="115"/>
      <c r="T18" s="116"/>
      <c r="U18" s="116"/>
      <c r="V18" s="117"/>
      <c r="W18" s="121"/>
      <c r="X18" s="122"/>
      <c r="Y18" s="123"/>
      <c r="Z18" s="109"/>
      <c r="AA18" s="110"/>
      <c r="AB18" s="110"/>
      <c r="AC18" s="110"/>
    </row>
    <row r="19" spans="2:29" s="7" customFormat="1" ht="11.1" customHeight="1" x14ac:dyDescent="0.2">
      <c r="B19" s="147" t="s">
        <v>31</v>
      </c>
      <c r="C19" s="29"/>
      <c r="D19" s="30"/>
      <c r="E19" s="31"/>
      <c r="F19" s="135"/>
      <c r="G19" s="136"/>
      <c r="H19" s="137"/>
      <c r="I19" s="82"/>
      <c r="J19" s="83"/>
      <c r="K19" s="84"/>
      <c r="L19" s="85"/>
      <c r="M19" s="85"/>
      <c r="N19" s="85"/>
      <c r="O19" s="94"/>
      <c r="P19" s="95"/>
      <c r="Q19" s="95"/>
      <c r="R19" s="96"/>
      <c r="S19" s="63"/>
      <c r="T19" s="63"/>
      <c r="U19" s="63"/>
      <c r="V19" s="64"/>
      <c r="W19" s="118" t="str">
        <f t="shared" ref="W19" si="2">IF(AND(F20&lt;&gt;"",F21&lt;&gt;"",I19&lt;&gt;"",I20&lt;&gt;"",I21&lt;&gt;"",L19&lt;&gt;"",L20&lt;&gt;"",O19&lt;&gt;"",F19&lt;&gt;"",C19&lt;&gt;""),MIN(IF(I21=$AE$3,(F19*F20*F21*1.1*$AE$6+O20)*L21,IF(I21=$AE$4,(F19*F20*F21*1.1*$AE$7+O20)*L21,IF(I21=$AE$5,(F19*F20*F21*1.1+O20)*L21+R21,""))),O21,F19*I20*$AE$6*L21+O20),IF(AND(F20="",F21="",I19="",I20="",I21="",L19="",L20="",O19="",F19="",C19="",O20=""),"","Doplňte prázdná pole"))</f>
        <v/>
      </c>
      <c r="X19" s="119"/>
      <c r="Y19" s="120"/>
      <c r="Z19" s="109" t="str">
        <f t="shared" ref="Z19" si="3">IF(AND(I21="DPP/DPČ",O20&lt;&gt;""),"V případě DPP/DPČ je náhrada za nemoc součástí hrubé mzdy, buňku vymažte.","")</f>
        <v/>
      </c>
      <c r="AA19" s="110"/>
      <c r="AB19" s="110"/>
      <c r="AC19" s="110"/>
    </row>
    <row r="20" spans="2:29" s="7" customFormat="1" ht="11.1" customHeight="1" thickBot="1" x14ac:dyDescent="0.25">
      <c r="B20" s="148"/>
      <c r="C20" s="32"/>
      <c r="D20" s="33"/>
      <c r="E20" s="34"/>
      <c r="F20" s="138"/>
      <c r="G20" s="139"/>
      <c r="H20" s="139"/>
      <c r="I20" s="62"/>
      <c r="J20" s="62"/>
      <c r="K20" s="62"/>
      <c r="L20" s="86"/>
      <c r="M20" s="86"/>
      <c r="N20" s="86"/>
      <c r="O20" s="97"/>
      <c r="P20" s="98"/>
      <c r="Q20" s="98"/>
      <c r="R20" s="99"/>
      <c r="S20" s="65"/>
      <c r="T20" s="65"/>
      <c r="U20" s="65"/>
      <c r="V20" s="66"/>
      <c r="W20" s="118"/>
      <c r="X20" s="119"/>
      <c r="Y20" s="120"/>
      <c r="Z20" s="109"/>
      <c r="AA20" s="110"/>
      <c r="AB20" s="110"/>
      <c r="AC20" s="110"/>
    </row>
    <row r="21" spans="2:29" s="7" customFormat="1" ht="11.1" customHeight="1" thickBot="1" x14ac:dyDescent="0.25">
      <c r="B21" s="149"/>
      <c r="C21" s="53"/>
      <c r="D21" s="54"/>
      <c r="E21" s="55"/>
      <c r="F21" s="140"/>
      <c r="G21" s="141"/>
      <c r="H21" s="142"/>
      <c r="I21" s="87"/>
      <c r="J21" s="88"/>
      <c r="K21" s="89"/>
      <c r="L21" s="90" t="str">
        <f t="shared" ref="L21" si="4">IF(OR(L19="",L20=""),"",ROUND(L19/L20,4))</f>
        <v/>
      </c>
      <c r="M21" s="90"/>
      <c r="N21" s="70"/>
      <c r="O21" s="73" t="str">
        <f>IF(OR(L19="",L20=""),"",IF(I21=$AE$3,(O19*$AE$6+O20)*L21,IF(I21=$AE$4,(O19*$AE$7+O20)*L21,IF(I21=$AE$5,O19+O20+R21,""))))</f>
        <v/>
      </c>
      <c r="P21" s="74"/>
      <c r="Q21" s="75"/>
      <c r="R21" s="15"/>
      <c r="S21" s="67"/>
      <c r="T21" s="68"/>
      <c r="U21" s="68"/>
      <c r="V21" s="69"/>
      <c r="W21" s="121"/>
      <c r="X21" s="122"/>
      <c r="Y21" s="123"/>
      <c r="Z21" s="109"/>
      <c r="AA21" s="110"/>
      <c r="AB21" s="110"/>
      <c r="AC21" s="110"/>
    </row>
    <row r="22" spans="2:29" s="7" customFormat="1" ht="11.1" customHeight="1" x14ac:dyDescent="0.2">
      <c r="B22" s="144" t="s">
        <v>32</v>
      </c>
      <c r="C22" s="20"/>
      <c r="D22" s="21"/>
      <c r="E22" s="22"/>
      <c r="F22" s="127"/>
      <c r="G22" s="128"/>
      <c r="H22" s="129"/>
      <c r="I22" s="76"/>
      <c r="J22" s="77"/>
      <c r="K22" s="78"/>
      <c r="L22" s="79"/>
      <c r="M22" s="80"/>
      <c r="N22" s="81"/>
      <c r="O22" s="56"/>
      <c r="P22" s="57"/>
      <c r="Q22" s="57"/>
      <c r="R22" s="58"/>
      <c r="S22" s="111"/>
      <c r="T22" s="111"/>
      <c r="U22" s="111"/>
      <c r="V22" s="112"/>
      <c r="W22" s="118" t="str">
        <f t="shared" ref="W22" si="5">IF(AND(F23&lt;&gt;"",F24&lt;&gt;"",I22&lt;&gt;"",I23&lt;&gt;"",I24&lt;&gt;"",L22&lt;&gt;"",L23&lt;&gt;"",O22&lt;&gt;"",F22&lt;&gt;"",C22&lt;&gt;""),MIN(IF(I24=$AE$3,(F22*F23*F24*1.1*$AE$6+O23)*L24,IF(I24=$AE$4,(F22*F23*F24*1.1*$AE$7+O23)*L24,IF(I24=$AE$5,(F22*F23*F24*1.1+O23)*L24+R24,""))),O24,F22*I23*$AE$6*L24+O23),IF(AND(F23="",F24="",I22="",I23="",I24="",L22="",L23="",O22="",F22="",C22="",O23=""),"","Doplňte prázdná pole"))</f>
        <v/>
      </c>
      <c r="X22" s="119"/>
      <c r="Y22" s="120"/>
      <c r="Z22" s="109" t="str">
        <f t="shared" ref="Z22" si="6">IF(AND(I24="DPP/DPČ",O23&lt;&gt;""),"V případě DPP/DPČ je náhrada za nemoc součástí hrubé mzdy, buňku vymažte.","")</f>
        <v/>
      </c>
      <c r="AA22" s="110"/>
      <c r="AB22" s="110"/>
      <c r="AC22" s="110"/>
    </row>
    <row r="23" spans="2:29" s="7" customFormat="1" ht="11.1" customHeight="1" thickBot="1" x14ac:dyDescent="0.25">
      <c r="B23" s="145"/>
      <c r="C23" s="23"/>
      <c r="D23" s="24"/>
      <c r="E23" s="25"/>
      <c r="F23" s="130"/>
      <c r="G23" s="131"/>
      <c r="H23" s="131"/>
      <c r="I23" s="143"/>
      <c r="J23" s="143"/>
      <c r="K23" s="143"/>
      <c r="L23" s="124"/>
      <c r="M23" s="125"/>
      <c r="N23" s="126"/>
      <c r="O23" s="91"/>
      <c r="P23" s="92"/>
      <c r="Q23" s="92"/>
      <c r="R23" s="93"/>
      <c r="S23" s="113"/>
      <c r="T23" s="113"/>
      <c r="U23" s="113"/>
      <c r="V23" s="114"/>
      <c r="W23" s="118"/>
      <c r="X23" s="119"/>
      <c r="Y23" s="120"/>
      <c r="Z23" s="109"/>
      <c r="AA23" s="110"/>
      <c r="AB23" s="110"/>
      <c r="AC23" s="110"/>
    </row>
    <row r="24" spans="2:29" s="7" customFormat="1" ht="11.1" customHeight="1" thickBot="1" x14ac:dyDescent="0.25">
      <c r="B24" s="146"/>
      <c r="C24" s="26"/>
      <c r="D24" s="27"/>
      <c r="E24" s="28"/>
      <c r="F24" s="132"/>
      <c r="G24" s="133"/>
      <c r="H24" s="134"/>
      <c r="I24" s="59"/>
      <c r="J24" s="60"/>
      <c r="K24" s="61"/>
      <c r="L24" s="70" t="str">
        <f t="shared" ref="L24" si="7">IF(OR(L22="",L23=""),"",ROUND(L22/L23,4))</f>
        <v/>
      </c>
      <c r="M24" s="71"/>
      <c r="N24" s="72"/>
      <c r="O24" s="73" t="str">
        <f>IF(OR(L22="",L23=""),"",IF(I24=$AE$3,(O22*$AE$6+O23)*L24,IF(I24=$AE$4,(O22*$AE$7+O23)*L24,IF(I24=$AE$5,O22+O23+R24,""))))</f>
        <v/>
      </c>
      <c r="P24" s="74"/>
      <c r="Q24" s="75"/>
      <c r="R24" s="16"/>
      <c r="S24" s="115"/>
      <c r="T24" s="116"/>
      <c r="U24" s="116"/>
      <c r="V24" s="117"/>
      <c r="W24" s="121"/>
      <c r="X24" s="122"/>
      <c r="Y24" s="123"/>
      <c r="Z24" s="109"/>
      <c r="AA24" s="110"/>
      <c r="AB24" s="110"/>
      <c r="AC24" s="110"/>
    </row>
    <row r="25" spans="2:29" s="7" customFormat="1" ht="11.1" customHeight="1" x14ac:dyDescent="0.2">
      <c r="B25" s="147" t="s">
        <v>33</v>
      </c>
      <c r="C25" s="29"/>
      <c r="D25" s="30"/>
      <c r="E25" s="31"/>
      <c r="F25" s="135"/>
      <c r="G25" s="136"/>
      <c r="H25" s="137"/>
      <c r="I25" s="82"/>
      <c r="J25" s="83"/>
      <c r="K25" s="84"/>
      <c r="L25" s="85"/>
      <c r="M25" s="85"/>
      <c r="N25" s="85"/>
      <c r="O25" s="94"/>
      <c r="P25" s="95"/>
      <c r="Q25" s="95"/>
      <c r="R25" s="96"/>
      <c r="S25" s="63"/>
      <c r="T25" s="63"/>
      <c r="U25" s="63"/>
      <c r="V25" s="64"/>
      <c r="W25" s="118" t="str">
        <f t="shared" ref="W25" si="8">IF(AND(F26&lt;&gt;"",F27&lt;&gt;"",I25&lt;&gt;"",I26&lt;&gt;"",I27&lt;&gt;"",L25&lt;&gt;"",L26&lt;&gt;"",O25&lt;&gt;"",F25&lt;&gt;"",C25&lt;&gt;""),MIN(IF(I27=$AE$3,(F25*F26*F27*1.1*$AE$6+O26)*L27,IF(I27=$AE$4,(F25*F26*F27*1.1*$AE$7+O26)*L27,IF(I27=$AE$5,(F25*F26*F27*1.1+O26)*L27+R27,""))),O27,F25*I26*$AE$6*L27+O26),IF(AND(F26="",F27="",I25="",I26="",I27="",L25="",L26="",O25="",F25="",C25="",O26=""),"","Doplňte prázdná pole"))</f>
        <v/>
      </c>
      <c r="X25" s="119"/>
      <c r="Y25" s="120"/>
      <c r="Z25" s="109" t="str">
        <f t="shared" ref="Z25" si="9">IF(AND(I27="DPP/DPČ",O26&lt;&gt;""),"V případě DPP/DPČ je náhrada za nemoc součástí hrubé mzdy, buňku vymažte.","")</f>
        <v/>
      </c>
      <c r="AA25" s="110"/>
      <c r="AB25" s="110"/>
      <c r="AC25" s="110"/>
    </row>
    <row r="26" spans="2:29" s="7" customFormat="1" ht="11.1" customHeight="1" thickBot="1" x14ac:dyDescent="0.25">
      <c r="B26" s="148"/>
      <c r="C26" s="32"/>
      <c r="D26" s="33"/>
      <c r="E26" s="34"/>
      <c r="F26" s="138"/>
      <c r="G26" s="139"/>
      <c r="H26" s="139"/>
      <c r="I26" s="62"/>
      <c r="J26" s="62"/>
      <c r="K26" s="62"/>
      <c r="L26" s="86"/>
      <c r="M26" s="86"/>
      <c r="N26" s="86"/>
      <c r="O26" s="97"/>
      <c r="P26" s="98"/>
      <c r="Q26" s="98"/>
      <c r="R26" s="99"/>
      <c r="S26" s="65"/>
      <c r="T26" s="65"/>
      <c r="U26" s="65"/>
      <c r="V26" s="66"/>
      <c r="W26" s="118"/>
      <c r="X26" s="119"/>
      <c r="Y26" s="120"/>
      <c r="Z26" s="109"/>
      <c r="AA26" s="110"/>
      <c r="AB26" s="110"/>
      <c r="AC26" s="110"/>
    </row>
    <row r="27" spans="2:29" s="7" customFormat="1" ht="11.1" customHeight="1" thickBot="1" x14ac:dyDescent="0.25">
      <c r="B27" s="149"/>
      <c r="C27" s="35"/>
      <c r="D27" s="36"/>
      <c r="E27" s="37"/>
      <c r="F27" s="140"/>
      <c r="G27" s="141"/>
      <c r="H27" s="142"/>
      <c r="I27" s="87"/>
      <c r="J27" s="88"/>
      <c r="K27" s="89"/>
      <c r="L27" s="90" t="str">
        <f t="shared" ref="L27" si="10">IF(OR(L25="",L26=""),"",ROUND(L25/L26,4))</f>
        <v/>
      </c>
      <c r="M27" s="90"/>
      <c r="N27" s="70"/>
      <c r="O27" s="73" t="str">
        <f>IF(OR(L25="",L26=""),"",IF(I27=$AE$3,(O25*$AE$6+O26)*L27,IF(I27=$AE$4,(O25*$AE$7+O26)*L27,IF(I27=$AE$5,O25+O26+R27,""))))</f>
        <v/>
      </c>
      <c r="P27" s="74"/>
      <c r="Q27" s="75"/>
      <c r="R27" s="15"/>
      <c r="S27" s="67"/>
      <c r="T27" s="68"/>
      <c r="U27" s="68"/>
      <c r="V27" s="69"/>
      <c r="W27" s="121"/>
      <c r="X27" s="122"/>
      <c r="Y27" s="123"/>
      <c r="Z27" s="109"/>
      <c r="AA27" s="110"/>
      <c r="AB27" s="110"/>
      <c r="AC27" s="110"/>
    </row>
    <row r="28" spans="2:29" s="7" customFormat="1" ht="11.1" customHeight="1" x14ac:dyDescent="0.2">
      <c r="B28" s="144" t="s">
        <v>34</v>
      </c>
      <c r="C28" s="20"/>
      <c r="D28" s="21"/>
      <c r="E28" s="22"/>
      <c r="F28" s="127"/>
      <c r="G28" s="128"/>
      <c r="H28" s="129"/>
      <c r="I28" s="76"/>
      <c r="J28" s="77"/>
      <c r="K28" s="78"/>
      <c r="L28" s="79"/>
      <c r="M28" s="80"/>
      <c r="N28" s="81"/>
      <c r="O28" s="56"/>
      <c r="P28" s="57"/>
      <c r="Q28" s="57"/>
      <c r="R28" s="58"/>
      <c r="S28" s="111"/>
      <c r="T28" s="111"/>
      <c r="U28" s="111"/>
      <c r="V28" s="112"/>
      <c r="W28" s="118" t="str">
        <f t="shared" ref="W28" si="11">IF(AND(F29&lt;&gt;"",F30&lt;&gt;"",I28&lt;&gt;"",I29&lt;&gt;"",I30&lt;&gt;"",L28&lt;&gt;"",L29&lt;&gt;"",O28&lt;&gt;"",F28&lt;&gt;"",C28&lt;&gt;""),MIN(IF(I30=$AE$3,(F28*F29*F30*1.1*$AE$6+O29)*L30,IF(I30=$AE$4,(F28*F29*F30*1.1*$AE$7+O29)*L30,IF(I30=$AE$5,(F28*F29*F30*1.1+O29)*L30+R30,""))),O30,F28*I29*$AE$6*L30+O29),IF(AND(F29="",F30="",I28="",I29="",I30="",L28="",L29="",O28="",F28="",C28="",O29=""),"","Doplňte prázdná pole"))</f>
        <v/>
      </c>
      <c r="X28" s="119"/>
      <c r="Y28" s="120"/>
      <c r="Z28" s="109" t="str">
        <f t="shared" ref="Z28" si="12">IF(AND(I30="DPP/DPČ",O29&lt;&gt;""),"V případě DPP/DPČ je náhrada za nemoc součástí hrubé mzdy, buňku vymažte.","")</f>
        <v/>
      </c>
      <c r="AA28" s="110"/>
      <c r="AB28" s="110"/>
      <c r="AC28" s="110"/>
    </row>
    <row r="29" spans="2:29" s="7" customFormat="1" ht="11.1" customHeight="1" thickBot="1" x14ac:dyDescent="0.25">
      <c r="B29" s="145"/>
      <c r="C29" s="23"/>
      <c r="D29" s="24"/>
      <c r="E29" s="25"/>
      <c r="F29" s="130"/>
      <c r="G29" s="131"/>
      <c r="H29" s="131"/>
      <c r="I29" s="143"/>
      <c r="J29" s="143"/>
      <c r="K29" s="143"/>
      <c r="L29" s="124"/>
      <c r="M29" s="125"/>
      <c r="N29" s="126"/>
      <c r="O29" s="91"/>
      <c r="P29" s="92"/>
      <c r="Q29" s="92"/>
      <c r="R29" s="93"/>
      <c r="S29" s="113"/>
      <c r="T29" s="113"/>
      <c r="U29" s="113"/>
      <c r="V29" s="114"/>
      <c r="W29" s="118"/>
      <c r="X29" s="119"/>
      <c r="Y29" s="120"/>
      <c r="Z29" s="109"/>
      <c r="AA29" s="110"/>
      <c r="AB29" s="110"/>
      <c r="AC29" s="110"/>
    </row>
    <row r="30" spans="2:29" s="7" customFormat="1" ht="11.1" customHeight="1" thickBot="1" x14ac:dyDescent="0.25">
      <c r="B30" s="146"/>
      <c r="C30" s="38"/>
      <c r="D30" s="39"/>
      <c r="E30" s="40"/>
      <c r="F30" s="132"/>
      <c r="G30" s="133"/>
      <c r="H30" s="134"/>
      <c r="I30" s="59"/>
      <c r="J30" s="60"/>
      <c r="K30" s="61"/>
      <c r="L30" s="70" t="str">
        <f t="shared" ref="L30" si="13">IF(OR(L28="",L29=""),"",ROUND(L28/L29,4))</f>
        <v/>
      </c>
      <c r="M30" s="71"/>
      <c r="N30" s="72"/>
      <c r="O30" s="73" t="str">
        <f>IF(OR(L28="",L29=""),"",IF(I30=$AE$3,(O28*$AE$6+O29)*L30,IF(I30=$AE$4,(O28*$AE$7+O29)*L30,IF(I30=$AE$5,O28+O29+R30,""))))</f>
        <v/>
      </c>
      <c r="P30" s="74"/>
      <c r="Q30" s="75"/>
      <c r="R30" s="16"/>
      <c r="S30" s="115"/>
      <c r="T30" s="116"/>
      <c r="U30" s="116"/>
      <c r="V30" s="117"/>
      <c r="W30" s="121"/>
      <c r="X30" s="122"/>
      <c r="Y30" s="123"/>
      <c r="Z30" s="109"/>
      <c r="AA30" s="110"/>
      <c r="AB30" s="110"/>
      <c r="AC30" s="110"/>
    </row>
    <row r="31" spans="2:29" s="7" customFormat="1" ht="11.1" customHeight="1" x14ac:dyDescent="0.2">
      <c r="B31" s="147" t="s">
        <v>35</v>
      </c>
      <c r="C31" s="41"/>
      <c r="D31" s="42"/>
      <c r="E31" s="43"/>
      <c r="F31" s="135"/>
      <c r="G31" s="136"/>
      <c r="H31" s="137"/>
      <c r="I31" s="82"/>
      <c r="J31" s="83"/>
      <c r="K31" s="84"/>
      <c r="L31" s="85"/>
      <c r="M31" s="85"/>
      <c r="N31" s="85"/>
      <c r="O31" s="94"/>
      <c r="P31" s="95"/>
      <c r="Q31" s="95"/>
      <c r="R31" s="96"/>
      <c r="S31" s="63"/>
      <c r="T31" s="63"/>
      <c r="U31" s="63"/>
      <c r="V31" s="64"/>
      <c r="W31" s="118" t="str">
        <f t="shared" ref="W31" si="14">IF(AND(F32&lt;&gt;"",F33&lt;&gt;"",I31&lt;&gt;"",I32&lt;&gt;"",I33&lt;&gt;"",L31&lt;&gt;"",L32&lt;&gt;"",O31&lt;&gt;"",F31&lt;&gt;"",C31&lt;&gt;""),MIN(IF(I33=$AE$3,(F31*F32*F33*1.1*$AE$6+O32)*L33,IF(I33=$AE$4,(F31*F32*F33*1.1*$AE$7+O32)*L33,IF(I33=$AE$5,(F31*F32*F33*1.1+O32)*L33+R33,""))),O33,F31*I32*$AE$6*L33+O32),IF(AND(F32="",F33="",I31="",I32="",I33="",L31="",L32="",O31="",F31="",C31="",O32=""),"","Doplňte prázdná pole"))</f>
        <v/>
      </c>
      <c r="X31" s="119"/>
      <c r="Y31" s="120"/>
      <c r="Z31" s="109" t="str">
        <f t="shared" ref="Z31" si="15">IF(AND(I33="DPP/DPČ",O32&lt;&gt;""),"V případě DPP/DPČ je náhrada za nemoc součástí hrubé mzdy, buňku vymažte.","")</f>
        <v/>
      </c>
      <c r="AA31" s="110"/>
      <c r="AB31" s="110"/>
      <c r="AC31" s="110"/>
    </row>
    <row r="32" spans="2:29" s="7" customFormat="1" ht="11.1" customHeight="1" thickBot="1" x14ac:dyDescent="0.25">
      <c r="B32" s="148"/>
      <c r="C32" s="44"/>
      <c r="D32" s="45"/>
      <c r="E32" s="46"/>
      <c r="F32" s="138"/>
      <c r="G32" s="139"/>
      <c r="H32" s="139"/>
      <c r="I32" s="62"/>
      <c r="J32" s="62"/>
      <c r="K32" s="62"/>
      <c r="L32" s="86"/>
      <c r="M32" s="86"/>
      <c r="N32" s="86"/>
      <c r="O32" s="97"/>
      <c r="P32" s="98"/>
      <c r="Q32" s="98"/>
      <c r="R32" s="99"/>
      <c r="S32" s="65"/>
      <c r="T32" s="65"/>
      <c r="U32" s="65"/>
      <c r="V32" s="66"/>
      <c r="W32" s="118"/>
      <c r="X32" s="119"/>
      <c r="Y32" s="120"/>
      <c r="Z32" s="109"/>
      <c r="AA32" s="110"/>
      <c r="AB32" s="110"/>
      <c r="AC32" s="110"/>
    </row>
    <row r="33" spans="2:29" s="7" customFormat="1" ht="11.1" customHeight="1" thickBot="1" x14ac:dyDescent="0.25">
      <c r="B33" s="149"/>
      <c r="C33" s="47"/>
      <c r="D33" s="48"/>
      <c r="E33" s="49"/>
      <c r="F33" s="140"/>
      <c r="G33" s="141"/>
      <c r="H33" s="142"/>
      <c r="I33" s="87"/>
      <c r="J33" s="88"/>
      <c r="K33" s="89"/>
      <c r="L33" s="90" t="str">
        <f t="shared" ref="L33" si="16">IF(OR(L31="",L32=""),"",ROUND(L31/L32,4))</f>
        <v/>
      </c>
      <c r="M33" s="90"/>
      <c r="N33" s="70"/>
      <c r="O33" s="73" t="str">
        <f>IF(OR(L31="",L32=""),"",IF(I33=$AE$3,(O31*$AE$6+O32)*L33,IF(I33=$AE$4,(O31*$AE$7+O32)*L33,IF(I33=$AE$5,O31+O32+R33,""))))</f>
        <v/>
      </c>
      <c r="P33" s="74"/>
      <c r="Q33" s="75"/>
      <c r="R33" s="15"/>
      <c r="S33" s="67"/>
      <c r="T33" s="68"/>
      <c r="U33" s="68"/>
      <c r="V33" s="69"/>
      <c r="W33" s="121"/>
      <c r="X33" s="122"/>
      <c r="Y33" s="123"/>
      <c r="Z33" s="109"/>
      <c r="AA33" s="110"/>
      <c r="AB33" s="110"/>
      <c r="AC33" s="110"/>
    </row>
    <row r="34" spans="2:29" s="7" customFormat="1" ht="11.1" customHeight="1" x14ac:dyDescent="0.2">
      <c r="B34" s="144" t="s">
        <v>36</v>
      </c>
      <c r="C34" s="20"/>
      <c r="D34" s="21"/>
      <c r="E34" s="22"/>
      <c r="F34" s="127"/>
      <c r="G34" s="128"/>
      <c r="H34" s="129"/>
      <c r="I34" s="76"/>
      <c r="J34" s="77"/>
      <c r="K34" s="78"/>
      <c r="L34" s="79"/>
      <c r="M34" s="80"/>
      <c r="N34" s="81"/>
      <c r="O34" s="56"/>
      <c r="P34" s="57"/>
      <c r="Q34" s="57"/>
      <c r="R34" s="58"/>
      <c r="S34" s="111"/>
      <c r="T34" s="111"/>
      <c r="U34" s="111"/>
      <c r="V34" s="112"/>
      <c r="W34" s="118" t="str">
        <f t="shared" ref="W34" si="17">IF(AND(F35&lt;&gt;"",F36&lt;&gt;"",I34&lt;&gt;"",I35&lt;&gt;"",I36&lt;&gt;"",L34&lt;&gt;"",L35&lt;&gt;"",O34&lt;&gt;"",F34&lt;&gt;"",C34&lt;&gt;""),MIN(IF(I36=$AE$3,(F34*F35*F36*1.1*$AE$6+O35)*L36,IF(I36=$AE$4,(F34*F35*F36*1.1*$AE$7+O35)*L36,IF(I36=$AE$5,(F34*F35*F36*1.1+O35)*L36+R36,""))),O36,F34*I35*$AE$6*L36+O35),IF(AND(F35="",F36="",I34="",I35="",I36="",L34="",L35="",O34="",F34="",C34="",O35=""),"","Doplňte prázdná pole"))</f>
        <v/>
      </c>
      <c r="X34" s="119"/>
      <c r="Y34" s="120"/>
      <c r="Z34" s="109" t="str">
        <f t="shared" ref="Z34" si="18">IF(AND(I36="DPP/DPČ",O35&lt;&gt;""),"V případě DPP/DPČ je náhrada za nemoc součástí hrubé mzdy, buňku vymažte.","")</f>
        <v/>
      </c>
      <c r="AA34" s="110"/>
      <c r="AB34" s="110"/>
      <c r="AC34" s="110"/>
    </row>
    <row r="35" spans="2:29" s="7" customFormat="1" ht="11.1" customHeight="1" thickBot="1" x14ac:dyDescent="0.25">
      <c r="B35" s="145"/>
      <c r="C35" s="23"/>
      <c r="D35" s="24"/>
      <c r="E35" s="25"/>
      <c r="F35" s="130"/>
      <c r="G35" s="131"/>
      <c r="H35" s="131"/>
      <c r="I35" s="143"/>
      <c r="J35" s="143"/>
      <c r="K35" s="143"/>
      <c r="L35" s="124"/>
      <c r="M35" s="125"/>
      <c r="N35" s="126"/>
      <c r="O35" s="91"/>
      <c r="P35" s="92"/>
      <c r="Q35" s="92"/>
      <c r="R35" s="93"/>
      <c r="S35" s="113"/>
      <c r="T35" s="113"/>
      <c r="U35" s="113"/>
      <c r="V35" s="114"/>
      <c r="W35" s="118"/>
      <c r="X35" s="119"/>
      <c r="Y35" s="120"/>
      <c r="Z35" s="109"/>
      <c r="AA35" s="110"/>
      <c r="AB35" s="110"/>
      <c r="AC35" s="110"/>
    </row>
    <row r="36" spans="2:29" s="7" customFormat="1" ht="11.1" customHeight="1" thickBot="1" x14ac:dyDescent="0.25">
      <c r="B36" s="146"/>
      <c r="C36" s="26"/>
      <c r="D36" s="27"/>
      <c r="E36" s="28"/>
      <c r="F36" s="132"/>
      <c r="G36" s="133"/>
      <c r="H36" s="134"/>
      <c r="I36" s="59"/>
      <c r="J36" s="60"/>
      <c r="K36" s="61"/>
      <c r="L36" s="70" t="str">
        <f t="shared" ref="L36" si="19">IF(OR(L34="",L35=""),"",ROUND(L34/L35,4))</f>
        <v/>
      </c>
      <c r="M36" s="71"/>
      <c r="N36" s="72"/>
      <c r="O36" s="73" t="str">
        <f>IF(OR(L34="",L35=""),"",IF(I36=$AE$3,(O34*$AE$6+O35)*L36,IF(I36=$AE$4,(O34*$AE$7+O35)*L36,IF(I36=$AE$5,O34+O35+R36,""))))</f>
        <v/>
      </c>
      <c r="P36" s="74"/>
      <c r="Q36" s="75"/>
      <c r="R36" s="16"/>
      <c r="S36" s="115"/>
      <c r="T36" s="116"/>
      <c r="U36" s="116"/>
      <c r="V36" s="117"/>
      <c r="W36" s="121"/>
      <c r="X36" s="122"/>
      <c r="Y36" s="123"/>
      <c r="Z36" s="109"/>
      <c r="AA36" s="110"/>
      <c r="AB36" s="110"/>
      <c r="AC36" s="110"/>
    </row>
    <row r="37" spans="2:29" s="7" customFormat="1" ht="11.1" customHeight="1" x14ac:dyDescent="0.2">
      <c r="B37" s="147" t="s">
        <v>37</v>
      </c>
      <c r="C37" s="29"/>
      <c r="D37" s="30"/>
      <c r="E37" s="31"/>
      <c r="F37" s="135"/>
      <c r="G37" s="136"/>
      <c r="H37" s="137"/>
      <c r="I37" s="82"/>
      <c r="J37" s="83"/>
      <c r="K37" s="84"/>
      <c r="L37" s="85"/>
      <c r="M37" s="85"/>
      <c r="N37" s="85"/>
      <c r="O37" s="94"/>
      <c r="P37" s="95"/>
      <c r="Q37" s="95"/>
      <c r="R37" s="96"/>
      <c r="S37" s="63"/>
      <c r="T37" s="63"/>
      <c r="U37" s="63"/>
      <c r="V37" s="64"/>
      <c r="W37" s="118" t="str">
        <f t="shared" ref="W37" si="20">IF(AND(F38&lt;&gt;"",F39&lt;&gt;"",I37&lt;&gt;"",I38&lt;&gt;"",I39&lt;&gt;"",L37&lt;&gt;"",L38&lt;&gt;"",O37&lt;&gt;"",F37&lt;&gt;"",C37&lt;&gt;""),MIN(IF(I39=$AE$3,(F37*F38*F39*1.1*$AE$6+O38)*L39,IF(I39=$AE$4,(F37*F38*F39*1.1*$AE$7+O38)*L39,IF(I39=$AE$5,(F37*F38*F39*1.1+O38)*L39+R39,""))),O39,F37*I38*$AE$6*L39+O38),IF(AND(F38="",F39="",I37="",I38="",I39="",L37="",L38="",O37="",F37="",C37="",O38=""),"","Doplňte prázdná pole"))</f>
        <v/>
      </c>
      <c r="X37" s="119"/>
      <c r="Y37" s="120"/>
      <c r="Z37" s="109" t="str">
        <f t="shared" ref="Z37" si="21">IF(AND(I39="DPP/DPČ",O38&lt;&gt;""),"V případě DPP/DPČ je náhrada za nemoc součástí hrubé mzdy, buňku vymažte.","")</f>
        <v/>
      </c>
      <c r="AA37" s="110"/>
      <c r="AB37" s="110"/>
      <c r="AC37" s="110"/>
    </row>
    <row r="38" spans="2:29" s="7" customFormat="1" ht="11.1" customHeight="1" thickBot="1" x14ac:dyDescent="0.25">
      <c r="B38" s="148"/>
      <c r="C38" s="32"/>
      <c r="D38" s="33"/>
      <c r="E38" s="34"/>
      <c r="F38" s="138"/>
      <c r="G38" s="139"/>
      <c r="H38" s="139"/>
      <c r="I38" s="62"/>
      <c r="J38" s="62"/>
      <c r="K38" s="62"/>
      <c r="L38" s="86"/>
      <c r="M38" s="86"/>
      <c r="N38" s="86"/>
      <c r="O38" s="97"/>
      <c r="P38" s="98"/>
      <c r="Q38" s="98"/>
      <c r="R38" s="99"/>
      <c r="S38" s="65"/>
      <c r="T38" s="65"/>
      <c r="U38" s="65"/>
      <c r="V38" s="66"/>
      <c r="W38" s="118"/>
      <c r="X38" s="119"/>
      <c r="Y38" s="120"/>
      <c r="Z38" s="109"/>
      <c r="AA38" s="110"/>
      <c r="AB38" s="110"/>
      <c r="AC38" s="110"/>
    </row>
    <row r="39" spans="2:29" s="7" customFormat="1" ht="11.1" customHeight="1" thickBot="1" x14ac:dyDescent="0.25">
      <c r="B39" s="149"/>
      <c r="C39" s="35"/>
      <c r="D39" s="36"/>
      <c r="E39" s="37"/>
      <c r="F39" s="140"/>
      <c r="G39" s="141"/>
      <c r="H39" s="142"/>
      <c r="I39" s="87"/>
      <c r="J39" s="88"/>
      <c r="K39" s="89"/>
      <c r="L39" s="90" t="str">
        <f t="shared" ref="L39" si="22">IF(OR(L37="",L38=""),"",ROUND(L37/L38,4))</f>
        <v/>
      </c>
      <c r="M39" s="90"/>
      <c r="N39" s="70"/>
      <c r="O39" s="73" t="str">
        <f>IF(OR(L37="",L38=""),"",IF(I39=$AE$3,(O37*$AE$6+O38)*L39,IF(I39=$AE$4,(O37*$AE$7+O38)*L39,IF(I39=$AE$5,O37+O38+R39,""))))</f>
        <v/>
      </c>
      <c r="P39" s="74"/>
      <c r="Q39" s="75"/>
      <c r="R39" s="15"/>
      <c r="S39" s="67"/>
      <c r="T39" s="68"/>
      <c r="U39" s="68"/>
      <c r="V39" s="69"/>
      <c r="W39" s="121"/>
      <c r="X39" s="122"/>
      <c r="Y39" s="123"/>
      <c r="Z39" s="109"/>
      <c r="AA39" s="110"/>
      <c r="AB39" s="110"/>
      <c r="AC39" s="110"/>
    </row>
    <row r="40" spans="2:29" s="7" customFormat="1" ht="11.1" customHeight="1" x14ac:dyDescent="0.2">
      <c r="B40" s="144" t="s">
        <v>38</v>
      </c>
      <c r="C40" s="20"/>
      <c r="D40" s="21"/>
      <c r="E40" s="22"/>
      <c r="F40" s="127"/>
      <c r="G40" s="128"/>
      <c r="H40" s="129"/>
      <c r="I40" s="76"/>
      <c r="J40" s="77"/>
      <c r="K40" s="78"/>
      <c r="L40" s="79"/>
      <c r="M40" s="80"/>
      <c r="N40" s="81"/>
      <c r="O40" s="56"/>
      <c r="P40" s="57"/>
      <c r="Q40" s="57"/>
      <c r="R40" s="58"/>
      <c r="S40" s="111"/>
      <c r="T40" s="111"/>
      <c r="U40" s="111"/>
      <c r="V40" s="112"/>
      <c r="W40" s="118" t="str">
        <f t="shared" ref="W40" si="23">IF(AND(F41&lt;&gt;"",F42&lt;&gt;"",I40&lt;&gt;"",I41&lt;&gt;"",I42&lt;&gt;"",L40&lt;&gt;"",L41&lt;&gt;"",O40&lt;&gt;"",F40&lt;&gt;"",C40&lt;&gt;""),MIN(IF(I42=$AE$3,(F40*F41*F42*1.1*$AE$6+O41)*L42,IF(I42=$AE$4,(F40*F41*F42*1.1*$AE$7+O41)*L42,IF(I42=$AE$5,(F40*F41*F42*1.1+O41)*L42+R42,""))),O42,F40*I41*$AE$6*L42+O41),IF(AND(F41="",F42="",I40="",I41="",I42="",L40="",L41="",O40="",F40="",C40="",O41=""),"","Doplňte prázdná pole"))</f>
        <v/>
      </c>
      <c r="X40" s="119"/>
      <c r="Y40" s="120"/>
      <c r="Z40" s="109" t="str">
        <f t="shared" ref="Z40" si="24">IF(AND(I42="DPP/DPČ",O41&lt;&gt;""),"V případě DPP/DPČ je náhrada za nemoc součástí hrubé mzdy, buňku vymažte.","")</f>
        <v/>
      </c>
      <c r="AA40" s="110"/>
      <c r="AB40" s="110"/>
      <c r="AC40" s="110"/>
    </row>
    <row r="41" spans="2:29" s="7" customFormat="1" ht="11.1" customHeight="1" thickBot="1" x14ac:dyDescent="0.25">
      <c r="B41" s="145"/>
      <c r="C41" s="23"/>
      <c r="D41" s="24"/>
      <c r="E41" s="25"/>
      <c r="F41" s="130"/>
      <c r="G41" s="131"/>
      <c r="H41" s="131"/>
      <c r="I41" s="143"/>
      <c r="J41" s="143"/>
      <c r="K41" s="143"/>
      <c r="L41" s="124"/>
      <c r="M41" s="125"/>
      <c r="N41" s="126"/>
      <c r="O41" s="91"/>
      <c r="P41" s="92"/>
      <c r="Q41" s="92"/>
      <c r="R41" s="93"/>
      <c r="S41" s="113"/>
      <c r="T41" s="113"/>
      <c r="U41" s="113"/>
      <c r="V41" s="114"/>
      <c r="W41" s="118"/>
      <c r="X41" s="119"/>
      <c r="Y41" s="120"/>
      <c r="Z41" s="109"/>
      <c r="AA41" s="110"/>
      <c r="AB41" s="110"/>
      <c r="AC41" s="110"/>
    </row>
    <row r="42" spans="2:29" s="7" customFormat="1" ht="11.1" customHeight="1" thickBot="1" x14ac:dyDescent="0.25">
      <c r="B42" s="146"/>
      <c r="C42" s="38"/>
      <c r="D42" s="39"/>
      <c r="E42" s="40"/>
      <c r="F42" s="132"/>
      <c r="G42" s="133"/>
      <c r="H42" s="134"/>
      <c r="I42" s="59"/>
      <c r="J42" s="60"/>
      <c r="K42" s="61"/>
      <c r="L42" s="70" t="str">
        <f t="shared" ref="L42" si="25">IF(OR(L40="",L41=""),"",ROUND(L40/L41,4))</f>
        <v/>
      </c>
      <c r="M42" s="71"/>
      <c r="N42" s="72"/>
      <c r="O42" s="73" t="str">
        <f>IF(OR(L40="",L41=""),"",IF(I42=$AE$3,(O40*$AE$6+O41)*L42,IF(I42=$AE$4,(O40*$AE$7+O41)*L42,IF(I42=$AE$5,O40+O41+R42,""))))</f>
        <v/>
      </c>
      <c r="P42" s="74"/>
      <c r="Q42" s="75"/>
      <c r="R42" s="16"/>
      <c r="S42" s="115"/>
      <c r="T42" s="116"/>
      <c r="U42" s="116"/>
      <c r="V42" s="117"/>
      <c r="W42" s="121"/>
      <c r="X42" s="122"/>
      <c r="Y42" s="123"/>
      <c r="Z42" s="109"/>
      <c r="AA42" s="110"/>
      <c r="AB42" s="110"/>
      <c r="AC42" s="110"/>
    </row>
    <row r="43" spans="2:29" s="7" customFormat="1" ht="11.1" customHeight="1" x14ac:dyDescent="0.2">
      <c r="B43" s="147" t="s">
        <v>39</v>
      </c>
      <c r="C43" s="41"/>
      <c r="D43" s="42"/>
      <c r="E43" s="43"/>
      <c r="F43" s="135"/>
      <c r="G43" s="136"/>
      <c r="H43" s="137"/>
      <c r="I43" s="82"/>
      <c r="J43" s="83"/>
      <c r="K43" s="84"/>
      <c r="L43" s="85"/>
      <c r="M43" s="85"/>
      <c r="N43" s="85"/>
      <c r="O43" s="94"/>
      <c r="P43" s="95"/>
      <c r="Q43" s="95"/>
      <c r="R43" s="96"/>
      <c r="S43" s="63"/>
      <c r="T43" s="63"/>
      <c r="U43" s="63"/>
      <c r="V43" s="64"/>
      <c r="W43" s="118" t="str">
        <f t="shared" ref="W43" si="26">IF(AND(F44&lt;&gt;"",F45&lt;&gt;"",I43&lt;&gt;"",I44&lt;&gt;"",I45&lt;&gt;"",L43&lt;&gt;"",L44&lt;&gt;"",O43&lt;&gt;"",F43&lt;&gt;"",C43&lt;&gt;""),MIN(IF(I45=$AE$3,(F43*F44*F45*1.1*$AE$6+O44)*L45,IF(I45=$AE$4,(F43*F44*F45*1.1*$AE$7+O44)*L45,IF(I45=$AE$5,(F43*F44*F45*1.1+O44)*L45+R45,""))),O45,F43*I44*$AE$6*L45+O44),IF(AND(F44="",F45="",I43="",I44="",I45="",L43="",L44="",O43="",F43="",C43="",O44=""),"","Doplňte prázdná pole"))</f>
        <v/>
      </c>
      <c r="X43" s="119"/>
      <c r="Y43" s="120"/>
      <c r="Z43" s="109" t="str">
        <f t="shared" ref="Z43" si="27">IF(AND(I45="DPP/DPČ",O44&lt;&gt;""),"V případě DPP/DPČ je náhrada za nemoc součástí hrubé mzdy, buňku vymažte.","")</f>
        <v/>
      </c>
      <c r="AA43" s="110"/>
      <c r="AB43" s="110"/>
      <c r="AC43" s="110"/>
    </row>
    <row r="44" spans="2:29" s="7" customFormat="1" ht="11.1" customHeight="1" thickBot="1" x14ac:dyDescent="0.25">
      <c r="B44" s="148"/>
      <c r="C44" s="44"/>
      <c r="D44" s="45"/>
      <c r="E44" s="46"/>
      <c r="F44" s="138"/>
      <c r="G44" s="139"/>
      <c r="H44" s="139"/>
      <c r="I44" s="62"/>
      <c r="J44" s="62"/>
      <c r="K44" s="62"/>
      <c r="L44" s="86"/>
      <c r="M44" s="86"/>
      <c r="N44" s="86"/>
      <c r="O44" s="97"/>
      <c r="P44" s="98"/>
      <c r="Q44" s="98"/>
      <c r="R44" s="99"/>
      <c r="S44" s="65"/>
      <c r="T44" s="65"/>
      <c r="U44" s="65"/>
      <c r="V44" s="66"/>
      <c r="W44" s="118"/>
      <c r="X44" s="119"/>
      <c r="Y44" s="120"/>
      <c r="Z44" s="109"/>
      <c r="AA44" s="110"/>
      <c r="AB44" s="110"/>
      <c r="AC44" s="110"/>
    </row>
    <row r="45" spans="2:29" s="7" customFormat="1" ht="11.1" customHeight="1" thickBot="1" x14ac:dyDescent="0.25">
      <c r="B45" s="149"/>
      <c r="C45" s="47"/>
      <c r="D45" s="48"/>
      <c r="E45" s="49"/>
      <c r="F45" s="140"/>
      <c r="G45" s="141"/>
      <c r="H45" s="142"/>
      <c r="I45" s="87"/>
      <c r="J45" s="88"/>
      <c r="K45" s="89"/>
      <c r="L45" s="90" t="str">
        <f t="shared" ref="L45" si="28">IF(OR(L43="",L44=""),"",ROUND(L43/L44,4))</f>
        <v/>
      </c>
      <c r="M45" s="90"/>
      <c r="N45" s="70"/>
      <c r="O45" s="73" t="str">
        <f>IF(OR(L43="",L44=""),"",IF(I45=$AE$3,(O43*$AE$6+O44)*L45,IF(I45=$AE$4,(O43*$AE$7+O44)*L45,IF(I45=$AE$5,O43+O44+R45,""))))</f>
        <v/>
      </c>
      <c r="P45" s="74"/>
      <c r="Q45" s="75"/>
      <c r="R45" s="15"/>
      <c r="S45" s="67"/>
      <c r="T45" s="68"/>
      <c r="U45" s="68"/>
      <c r="V45" s="69"/>
      <c r="W45" s="121"/>
      <c r="X45" s="122"/>
      <c r="Y45" s="123"/>
      <c r="Z45" s="109"/>
      <c r="AA45" s="110"/>
      <c r="AB45" s="110"/>
      <c r="AC45" s="110"/>
    </row>
    <row r="46" spans="2:29" s="7" customFormat="1" ht="11.1" customHeight="1" x14ac:dyDescent="0.2">
      <c r="B46" s="144" t="s">
        <v>40</v>
      </c>
      <c r="C46" s="20"/>
      <c r="D46" s="21"/>
      <c r="E46" s="22"/>
      <c r="F46" s="127"/>
      <c r="G46" s="128"/>
      <c r="H46" s="129"/>
      <c r="I46" s="76"/>
      <c r="J46" s="77"/>
      <c r="K46" s="78"/>
      <c r="L46" s="79"/>
      <c r="M46" s="80"/>
      <c r="N46" s="81"/>
      <c r="O46" s="56"/>
      <c r="P46" s="57"/>
      <c r="Q46" s="57"/>
      <c r="R46" s="58"/>
      <c r="S46" s="111"/>
      <c r="T46" s="111"/>
      <c r="U46" s="111"/>
      <c r="V46" s="112"/>
      <c r="W46" s="118" t="str">
        <f t="shared" ref="W46" si="29">IF(AND(F47&lt;&gt;"",F48&lt;&gt;"",I46&lt;&gt;"",I47&lt;&gt;"",I48&lt;&gt;"",L46&lt;&gt;"",L47&lt;&gt;"",O46&lt;&gt;"",F46&lt;&gt;"",C46&lt;&gt;""),MIN(IF(I48=$AE$3,(F46*F47*F48*1.1*$AE$6+O47)*L48,IF(I48=$AE$4,(F46*F47*F48*1.1*$AE$7+O47)*L48,IF(I48=$AE$5,(F46*F47*F48*1.1+O47)*L48+R48,""))),O48,F46*I47*$AE$6*L48+O47),IF(AND(F47="",F48="",I46="",I47="",I48="",L46="",L47="",O46="",F46="",C46="",O47=""),"","Doplňte prázdná pole"))</f>
        <v/>
      </c>
      <c r="X46" s="119"/>
      <c r="Y46" s="120"/>
      <c r="Z46" s="109" t="str">
        <f t="shared" ref="Z46" si="30">IF(AND(I48="DPP/DPČ",O47&lt;&gt;""),"V případě DPP/DPČ je náhrada za nemoc součástí hrubé mzdy, buňku vymažte.","")</f>
        <v/>
      </c>
      <c r="AA46" s="110"/>
      <c r="AB46" s="110"/>
      <c r="AC46" s="110"/>
    </row>
    <row r="47" spans="2:29" s="7" customFormat="1" ht="11.1" customHeight="1" thickBot="1" x14ac:dyDescent="0.25">
      <c r="B47" s="145"/>
      <c r="C47" s="23"/>
      <c r="D47" s="24"/>
      <c r="E47" s="25"/>
      <c r="F47" s="130"/>
      <c r="G47" s="131"/>
      <c r="H47" s="131"/>
      <c r="I47" s="143"/>
      <c r="J47" s="143"/>
      <c r="K47" s="143"/>
      <c r="L47" s="124"/>
      <c r="M47" s="125"/>
      <c r="N47" s="126"/>
      <c r="O47" s="91"/>
      <c r="P47" s="92"/>
      <c r="Q47" s="92"/>
      <c r="R47" s="93"/>
      <c r="S47" s="113"/>
      <c r="T47" s="113"/>
      <c r="U47" s="113"/>
      <c r="V47" s="114"/>
      <c r="W47" s="118"/>
      <c r="X47" s="119"/>
      <c r="Y47" s="120"/>
      <c r="Z47" s="109"/>
      <c r="AA47" s="110"/>
      <c r="AB47" s="110"/>
      <c r="AC47" s="110"/>
    </row>
    <row r="48" spans="2:29" s="7" customFormat="1" ht="11.1" customHeight="1" thickBot="1" x14ac:dyDescent="0.25">
      <c r="B48" s="146"/>
      <c r="C48" s="50"/>
      <c r="D48" s="51"/>
      <c r="E48" s="52"/>
      <c r="F48" s="132"/>
      <c r="G48" s="133"/>
      <c r="H48" s="134"/>
      <c r="I48" s="59"/>
      <c r="J48" s="60"/>
      <c r="K48" s="61"/>
      <c r="L48" s="70" t="str">
        <f t="shared" ref="L48" si="31">IF(OR(L46="",L47=""),"",ROUND(L46/L47,4))</f>
        <v/>
      </c>
      <c r="M48" s="71"/>
      <c r="N48" s="72"/>
      <c r="O48" s="73" t="str">
        <f>IF(OR(L46="",L47=""),"",IF(I48=$AE$3,(O46*$AE$6+O47)*L48,IF(I48=$AE$4,(O46*$AE$7+O47)*L48,IF(I48=$AE$5,O46+O47+R48,""))))</f>
        <v/>
      </c>
      <c r="P48" s="74"/>
      <c r="Q48" s="75"/>
      <c r="R48" s="16"/>
      <c r="S48" s="115"/>
      <c r="T48" s="116"/>
      <c r="U48" s="116"/>
      <c r="V48" s="117"/>
      <c r="W48" s="121"/>
      <c r="X48" s="122"/>
      <c r="Y48" s="123"/>
      <c r="Z48" s="109"/>
      <c r="AA48" s="110"/>
      <c r="AB48" s="110"/>
      <c r="AC48" s="110"/>
    </row>
    <row r="49" spans="2:29" s="7" customFormat="1" ht="11.1" customHeight="1" x14ac:dyDescent="0.2">
      <c r="B49" s="147" t="s">
        <v>41</v>
      </c>
      <c r="C49" s="29"/>
      <c r="D49" s="30"/>
      <c r="E49" s="31"/>
      <c r="F49" s="135"/>
      <c r="G49" s="136"/>
      <c r="H49" s="137"/>
      <c r="I49" s="82"/>
      <c r="J49" s="83"/>
      <c r="K49" s="84"/>
      <c r="L49" s="85"/>
      <c r="M49" s="85"/>
      <c r="N49" s="85"/>
      <c r="O49" s="94"/>
      <c r="P49" s="95"/>
      <c r="Q49" s="95"/>
      <c r="R49" s="96"/>
      <c r="S49" s="63"/>
      <c r="T49" s="63"/>
      <c r="U49" s="63"/>
      <c r="V49" s="64"/>
      <c r="W49" s="118" t="str">
        <f t="shared" ref="W49" si="32">IF(AND(F50&lt;&gt;"",F51&lt;&gt;"",I49&lt;&gt;"",I50&lt;&gt;"",I51&lt;&gt;"",L49&lt;&gt;"",L50&lt;&gt;"",O49&lt;&gt;"",F49&lt;&gt;"",C49&lt;&gt;""),MIN(IF(I51=$AE$3,(F49*F50*F51*1.1*$AE$6+O50)*L51,IF(I51=$AE$4,(F49*F50*F51*1.1*$AE$7+O50)*L51,IF(I51=$AE$5,(F49*F50*F51*1.1+O50)*L51+R51,""))),O51,F49*I50*$AE$6*L51+O50),IF(AND(F50="",F51="",I49="",I50="",I51="",L49="",L50="",O49="",F49="",C49="",O50=""),"","Doplňte prázdná pole"))</f>
        <v/>
      </c>
      <c r="X49" s="119"/>
      <c r="Y49" s="120"/>
      <c r="Z49" s="109" t="str">
        <f t="shared" ref="Z49" si="33">IF(AND(I51="DPP/DPČ",O50&lt;&gt;""),"V případě DPP/DPČ je náhrada za nemoc součástí hrubé mzdy, buňku vymažte.","")</f>
        <v/>
      </c>
      <c r="AA49" s="110"/>
      <c r="AB49" s="110"/>
      <c r="AC49" s="110"/>
    </row>
    <row r="50" spans="2:29" s="7" customFormat="1" ht="11.1" customHeight="1" thickBot="1" x14ac:dyDescent="0.25">
      <c r="B50" s="148"/>
      <c r="C50" s="32"/>
      <c r="D50" s="33"/>
      <c r="E50" s="34"/>
      <c r="F50" s="138"/>
      <c r="G50" s="139"/>
      <c r="H50" s="139"/>
      <c r="I50" s="62"/>
      <c r="J50" s="62"/>
      <c r="K50" s="62"/>
      <c r="L50" s="86"/>
      <c r="M50" s="86"/>
      <c r="N50" s="86"/>
      <c r="O50" s="97"/>
      <c r="P50" s="98"/>
      <c r="Q50" s="98"/>
      <c r="R50" s="99"/>
      <c r="S50" s="65"/>
      <c r="T50" s="65"/>
      <c r="U50" s="65"/>
      <c r="V50" s="66"/>
      <c r="W50" s="118"/>
      <c r="X50" s="119"/>
      <c r="Y50" s="120"/>
      <c r="Z50" s="109"/>
      <c r="AA50" s="110"/>
      <c r="AB50" s="110"/>
      <c r="AC50" s="110"/>
    </row>
    <row r="51" spans="2:29" s="7" customFormat="1" ht="11.1" customHeight="1" thickBot="1" x14ac:dyDescent="0.25">
      <c r="B51" s="149"/>
      <c r="C51" s="53"/>
      <c r="D51" s="54"/>
      <c r="E51" s="55"/>
      <c r="F51" s="140"/>
      <c r="G51" s="141"/>
      <c r="H51" s="142"/>
      <c r="I51" s="87"/>
      <c r="J51" s="88"/>
      <c r="K51" s="89"/>
      <c r="L51" s="90" t="str">
        <f t="shared" ref="L51" si="34">IF(OR(L49="",L50=""),"",ROUND(L49/L50,4))</f>
        <v/>
      </c>
      <c r="M51" s="90"/>
      <c r="N51" s="70"/>
      <c r="O51" s="73" t="str">
        <f>IF(OR(L49="",L50=""),"",IF(I51=$AE$3,(O49*$AE$6+O50)*L51,IF(I51=$AE$4,(O49*$AE$7+O50)*L51,IF(I51=$AE$5,O49+O50+R51,""))))</f>
        <v/>
      </c>
      <c r="P51" s="74"/>
      <c r="Q51" s="75"/>
      <c r="R51" s="15"/>
      <c r="S51" s="67"/>
      <c r="T51" s="68"/>
      <c r="U51" s="68"/>
      <c r="V51" s="69"/>
      <c r="W51" s="121"/>
      <c r="X51" s="122"/>
      <c r="Y51" s="123"/>
      <c r="Z51" s="109"/>
      <c r="AA51" s="110"/>
      <c r="AB51" s="110"/>
      <c r="AC51" s="110"/>
    </row>
    <row r="52" spans="2:29" s="7" customFormat="1" ht="11.1" customHeight="1" x14ac:dyDescent="0.2">
      <c r="B52" s="144" t="s">
        <v>42</v>
      </c>
      <c r="C52" s="20"/>
      <c r="D52" s="21"/>
      <c r="E52" s="22"/>
      <c r="F52" s="127"/>
      <c r="G52" s="128"/>
      <c r="H52" s="129"/>
      <c r="I52" s="76"/>
      <c r="J52" s="77"/>
      <c r="K52" s="78"/>
      <c r="L52" s="79"/>
      <c r="M52" s="80"/>
      <c r="N52" s="81"/>
      <c r="O52" s="56"/>
      <c r="P52" s="57"/>
      <c r="Q52" s="57"/>
      <c r="R52" s="58"/>
      <c r="S52" s="111"/>
      <c r="T52" s="111"/>
      <c r="U52" s="111"/>
      <c r="V52" s="112"/>
      <c r="W52" s="118" t="str">
        <f t="shared" ref="W52" si="35">IF(AND(F53&lt;&gt;"",F54&lt;&gt;"",I52&lt;&gt;"",I53&lt;&gt;"",I54&lt;&gt;"",L52&lt;&gt;"",L53&lt;&gt;"",O52&lt;&gt;"",F52&lt;&gt;"",C52&lt;&gt;""),MIN(IF(I54=$AE$3,(F52*F53*F54*1.1*$AE$6+O53)*L54,IF(I54=$AE$4,(F52*F53*F54*1.1*$AE$7+O53)*L54,IF(I54=$AE$5,(F52*F53*F54*1.1+O53)*L54+R54,""))),O54,F52*I53*$AE$6*L54+O53),IF(AND(F53="",F54="",I52="",I53="",I54="",L52="",L53="",O52="",F52="",C52="",O53=""),"","Doplňte prázdná pole"))</f>
        <v/>
      </c>
      <c r="X52" s="119"/>
      <c r="Y52" s="120"/>
      <c r="Z52" s="109" t="str">
        <f t="shared" ref="Z52" si="36">IF(AND(I54="DPP/DPČ",O53&lt;&gt;""),"V případě DPP/DPČ je náhrada za nemoc součástí hrubé mzdy, buňku vymažte.","")</f>
        <v/>
      </c>
      <c r="AA52" s="110"/>
      <c r="AB52" s="110"/>
      <c r="AC52" s="110"/>
    </row>
    <row r="53" spans="2:29" s="7" customFormat="1" ht="11.1" customHeight="1" thickBot="1" x14ac:dyDescent="0.25">
      <c r="B53" s="145"/>
      <c r="C53" s="23"/>
      <c r="D53" s="24"/>
      <c r="E53" s="25"/>
      <c r="F53" s="130"/>
      <c r="G53" s="131"/>
      <c r="H53" s="131"/>
      <c r="I53" s="143"/>
      <c r="J53" s="143"/>
      <c r="K53" s="143"/>
      <c r="L53" s="124"/>
      <c r="M53" s="125"/>
      <c r="N53" s="126"/>
      <c r="O53" s="91"/>
      <c r="P53" s="92"/>
      <c r="Q53" s="92"/>
      <c r="R53" s="93"/>
      <c r="S53" s="113"/>
      <c r="T53" s="113"/>
      <c r="U53" s="113"/>
      <c r="V53" s="114"/>
      <c r="W53" s="118"/>
      <c r="X53" s="119"/>
      <c r="Y53" s="120"/>
      <c r="Z53" s="109"/>
      <c r="AA53" s="110"/>
      <c r="AB53" s="110"/>
      <c r="AC53" s="110"/>
    </row>
    <row r="54" spans="2:29" s="7" customFormat="1" ht="11.1" customHeight="1" thickBot="1" x14ac:dyDescent="0.25">
      <c r="B54" s="146"/>
      <c r="C54" s="26"/>
      <c r="D54" s="27"/>
      <c r="E54" s="28"/>
      <c r="F54" s="132"/>
      <c r="G54" s="133"/>
      <c r="H54" s="134"/>
      <c r="I54" s="59"/>
      <c r="J54" s="60"/>
      <c r="K54" s="61"/>
      <c r="L54" s="70" t="str">
        <f t="shared" ref="L54" si="37">IF(OR(L52="",L53=""),"",ROUND(L52/L53,4))</f>
        <v/>
      </c>
      <c r="M54" s="71"/>
      <c r="N54" s="72"/>
      <c r="O54" s="73" t="str">
        <f>IF(OR(L52="",L53=""),"",IF(I54=$AE$3,(O52*$AE$6+O53)*L54,IF(I54=$AE$4,(O52*$AE$7+O53)*L54,IF(I54=$AE$5,O52+O53+R54,""))))</f>
        <v/>
      </c>
      <c r="P54" s="74"/>
      <c r="Q54" s="75"/>
      <c r="R54" s="16"/>
      <c r="S54" s="115"/>
      <c r="T54" s="116"/>
      <c r="U54" s="116"/>
      <c r="V54" s="117"/>
      <c r="W54" s="121"/>
      <c r="X54" s="122"/>
      <c r="Y54" s="123"/>
      <c r="Z54" s="109"/>
      <c r="AA54" s="110"/>
      <c r="AB54" s="110"/>
      <c r="AC54" s="110"/>
    </row>
    <row r="55" spans="2:29" s="7" customFormat="1" ht="11.1" customHeight="1" x14ac:dyDescent="0.2">
      <c r="B55" s="147" t="s">
        <v>43</v>
      </c>
      <c r="C55" s="29"/>
      <c r="D55" s="30"/>
      <c r="E55" s="31"/>
      <c r="F55" s="135"/>
      <c r="G55" s="136"/>
      <c r="H55" s="137"/>
      <c r="I55" s="82"/>
      <c r="J55" s="83"/>
      <c r="K55" s="84"/>
      <c r="L55" s="85"/>
      <c r="M55" s="85"/>
      <c r="N55" s="85"/>
      <c r="O55" s="94"/>
      <c r="P55" s="95"/>
      <c r="Q55" s="95"/>
      <c r="R55" s="96"/>
      <c r="S55" s="63"/>
      <c r="T55" s="63"/>
      <c r="U55" s="63"/>
      <c r="V55" s="64"/>
      <c r="W55" s="118" t="str">
        <f t="shared" ref="W55" si="38">IF(AND(F56&lt;&gt;"",F57&lt;&gt;"",I55&lt;&gt;"",I56&lt;&gt;"",I57&lt;&gt;"",L55&lt;&gt;"",L56&lt;&gt;"",O55&lt;&gt;"",F55&lt;&gt;"",C55&lt;&gt;""),MIN(IF(I57=$AE$3,(F55*F56*F57*1.1*$AE$6+O56)*L57,IF(I57=$AE$4,(F55*F56*F57*1.1*$AE$7+O56)*L57,IF(I57=$AE$5,(F55*F56*F57*1.1+O56)*L57+R57,""))),O57,F55*I56*$AE$6*L57+O56),IF(AND(F56="",F57="",I55="",I56="",I57="",L55="",L56="",O55="",F55="",C55="",O56=""),"","Doplňte prázdná pole"))</f>
        <v/>
      </c>
      <c r="X55" s="119"/>
      <c r="Y55" s="120"/>
      <c r="Z55" s="109" t="str">
        <f t="shared" ref="Z55" si="39">IF(AND(I57="DPP/DPČ",O56&lt;&gt;""),"V případě DPP/DPČ je náhrada za nemoc součástí hrubé mzdy, buňku vymažte.","")</f>
        <v/>
      </c>
      <c r="AA55" s="110"/>
      <c r="AB55" s="110"/>
      <c r="AC55" s="110"/>
    </row>
    <row r="56" spans="2:29" s="7" customFormat="1" ht="11.1" customHeight="1" thickBot="1" x14ac:dyDescent="0.25">
      <c r="B56" s="148"/>
      <c r="C56" s="32"/>
      <c r="D56" s="33"/>
      <c r="E56" s="34"/>
      <c r="F56" s="138"/>
      <c r="G56" s="139"/>
      <c r="H56" s="139"/>
      <c r="I56" s="62"/>
      <c r="J56" s="62"/>
      <c r="K56" s="62"/>
      <c r="L56" s="86"/>
      <c r="M56" s="86"/>
      <c r="N56" s="86"/>
      <c r="O56" s="97"/>
      <c r="P56" s="98"/>
      <c r="Q56" s="98"/>
      <c r="R56" s="99"/>
      <c r="S56" s="65"/>
      <c r="T56" s="65"/>
      <c r="U56" s="65"/>
      <c r="V56" s="66"/>
      <c r="W56" s="118"/>
      <c r="X56" s="119"/>
      <c r="Y56" s="120"/>
      <c r="Z56" s="109"/>
      <c r="AA56" s="110"/>
      <c r="AB56" s="110"/>
      <c r="AC56" s="110"/>
    </row>
    <row r="57" spans="2:29" s="7" customFormat="1" ht="11.1" customHeight="1" thickBot="1" x14ac:dyDescent="0.25">
      <c r="B57" s="149"/>
      <c r="C57" s="35"/>
      <c r="D57" s="36"/>
      <c r="E57" s="37"/>
      <c r="F57" s="140"/>
      <c r="G57" s="141"/>
      <c r="H57" s="142"/>
      <c r="I57" s="87"/>
      <c r="J57" s="88"/>
      <c r="K57" s="89"/>
      <c r="L57" s="90" t="str">
        <f t="shared" ref="L57" si="40">IF(OR(L55="",L56=""),"",ROUND(L55/L56,4))</f>
        <v/>
      </c>
      <c r="M57" s="90"/>
      <c r="N57" s="70"/>
      <c r="O57" s="73" t="str">
        <f>IF(OR(L55="",L56=""),"",IF(I57=$AE$3,(O55*$AE$6+O56)*L57,IF(I57=$AE$4,(O55*$AE$7+O56)*L57,IF(I57=$AE$5,O55+O56+R57,""))))</f>
        <v/>
      </c>
      <c r="P57" s="74"/>
      <c r="Q57" s="75"/>
      <c r="R57" s="15"/>
      <c r="S57" s="67"/>
      <c r="T57" s="68"/>
      <c r="U57" s="68"/>
      <c r="V57" s="69"/>
      <c r="W57" s="121"/>
      <c r="X57" s="122"/>
      <c r="Y57" s="123"/>
      <c r="Z57" s="109"/>
      <c r="AA57" s="110"/>
      <c r="AB57" s="110"/>
      <c r="AC57" s="110"/>
    </row>
    <row r="58" spans="2:29" s="7" customFormat="1" ht="11.1" customHeight="1" x14ac:dyDescent="0.2">
      <c r="B58" s="144" t="s">
        <v>44</v>
      </c>
      <c r="C58" s="20"/>
      <c r="D58" s="21"/>
      <c r="E58" s="22"/>
      <c r="F58" s="127"/>
      <c r="G58" s="128"/>
      <c r="H58" s="129"/>
      <c r="I58" s="76"/>
      <c r="J58" s="77"/>
      <c r="K58" s="78"/>
      <c r="L58" s="79"/>
      <c r="M58" s="80"/>
      <c r="N58" s="81"/>
      <c r="O58" s="56"/>
      <c r="P58" s="57"/>
      <c r="Q58" s="57"/>
      <c r="R58" s="58"/>
      <c r="S58" s="111"/>
      <c r="T58" s="111"/>
      <c r="U58" s="111"/>
      <c r="V58" s="112"/>
      <c r="W58" s="118" t="str">
        <f t="shared" ref="W58" si="41">IF(AND(F59&lt;&gt;"",F60&lt;&gt;"",I58&lt;&gt;"",I59&lt;&gt;"",I60&lt;&gt;"",L58&lt;&gt;"",L59&lt;&gt;"",O58&lt;&gt;"",F58&lt;&gt;"",C58&lt;&gt;""),MIN(IF(I60=$AE$3,(F58*F59*F60*1.1*$AE$6+O59)*L60,IF(I60=$AE$4,(F58*F59*F60*1.1*$AE$7+O59)*L60,IF(I60=$AE$5,(F58*F59*F60*1.1+O59)*L60+R60,""))),O60,F58*I59*$AE$6*L60+O59),IF(AND(F59="",F60="",I58="",I59="",I60="",L58="",L59="",O58="",F58="",C58="",O59=""),"","Doplňte prázdná pole"))</f>
        <v/>
      </c>
      <c r="X58" s="119"/>
      <c r="Y58" s="120"/>
      <c r="Z58" s="109" t="str">
        <f t="shared" ref="Z58" si="42">IF(AND(I60="DPP/DPČ",O59&lt;&gt;""),"V případě DPP/DPČ je náhrada za nemoc součástí hrubé mzdy, buňku vymažte.","")</f>
        <v/>
      </c>
      <c r="AA58" s="110"/>
      <c r="AB58" s="110"/>
      <c r="AC58" s="110"/>
    </row>
    <row r="59" spans="2:29" s="7" customFormat="1" ht="11.1" customHeight="1" thickBot="1" x14ac:dyDescent="0.25">
      <c r="B59" s="145"/>
      <c r="C59" s="23"/>
      <c r="D59" s="24"/>
      <c r="E59" s="25"/>
      <c r="F59" s="130"/>
      <c r="G59" s="131"/>
      <c r="H59" s="131"/>
      <c r="I59" s="143"/>
      <c r="J59" s="143"/>
      <c r="K59" s="143"/>
      <c r="L59" s="124"/>
      <c r="M59" s="125"/>
      <c r="N59" s="126"/>
      <c r="O59" s="91"/>
      <c r="P59" s="92"/>
      <c r="Q59" s="92"/>
      <c r="R59" s="93"/>
      <c r="S59" s="113"/>
      <c r="T59" s="113"/>
      <c r="U59" s="113"/>
      <c r="V59" s="114"/>
      <c r="W59" s="118"/>
      <c r="X59" s="119"/>
      <c r="Y59" s="120"/>
      <c r="Z59" s="109"/>
      <c r="AA59" s="110"/>
      <c r="AB59" s="110"/>
      <c r="AC59" s="110"/>
    </row>
    <row r="60" spans="2:29" s="7" customFormat="1" ht="11.1" customHeight="1" thickBot="1" x14ac:dyDescent="0.25">
      <c r="B60" s="146"/>
      <c r="C60" s="38"/>
      <c r="D60" s="39"/>
      <c r="E60" s="40"/>
      <c r="F60" s="132"/>
      <c r="G60" s="133"/>
      <c r="H60" s="134"/>
      <c r="I60" s="59"/>
      <c r="J60" s="60"/>
      <c r="K60" s="61"/>
      <c r="L60" s="70" t="str">
        <f t="shared" ref="L60" si="43">IF(OR(L58="",L59=""),"",ROUND(L58/L59,4))</f>
        <v/>
      </c>
      <c r="M60" s="71"/>
      <c r="N60" s="72"/>
      <c r="O60" s="73" t="str">
        <f>IF(OR(L58="",L59=""),"",IF(I60=$AE$3,(O58*$AE$6+O59)*L60,IF(I60=$AE$4,(O58*$AE$7+O59)*L60,IF(I60=$AE$5,O58+O59+R60,""))))</f>
        <v/>
      </c>
      <c r="P60" s="74"/>
      <c r="Q60" s="75"/>
      <c r="R60" s="16"/>
      <c r="S60" s="115"/>
      <c r="T60" s="116"/>
      <c r="U60" s="116"/>
      <c r="V60" s="117"/>
      <c r="W60" s="121"/>
      <c r="X60" s="122"/>
      <c r="Y60" s="123"/>
      <c r="Z60" s="109"/>
      <c r="AA60" s="110"/>
      <c r="AB60" s="110"/>
      <c r="AC60" s="110"/>
    </row>
    <row r="61" spans="2:29" s="7" customFormat="1" ht="11.1" customHeight="1" x14ac:dyDescent="0.2">
      <c r="B61" s="147" t="s">
        <v>45</v>
      </c>
      <c r="C61" s="41"/>
      <c r="D61" s="42"/>
      <c r="E61" s="43"/>
      <c r="F61" s="135"/>
      <c r="G61" s="136"/>
      <c r="H61" s="137"/>
      <c r="I61" s="82"/>
      <c r="J61" s="83"/>
      <c r="K61" s="84"/>
      <c r="L61" s="85"/>
      <c r="M61" s="85"/>
      <c r="N61" s="85"/>
      <c r="O61" s="94"/>
      <c r="P61" s="95"/>
      <c r="Q61" s="95"/>
      <c r="R61" s="96"/>
      <c r="S61" s="63"/>
      <c r="T61" s="63"/>
      <c r="U61" s="63"/>
      <c r="V61" s="64"/>
      <c r="W61" s="118" t="str">
        <f t="shared" ref="W61" si="44">IF(AND(F62&lt;&gt;"",F63&lt;&gt;"",I61&lt;&gt;"",I62&lt;&gt;"",I63&lt;&gt;"",L61&lt;&gt;"",L62&lt;&gt;"",O61&lt;&gt;"",F61&lt;&gt;"",C61&lt;&gt;""),MIN(IF(I63=$AE$3,(F61*F62*F63*1.1*$AE$6+O62)*L63,IF(I63=$AE$4,(F61*F62*F63*1.1*$AE$7+O62)*L63,IF(I63=$AE$5,(F61*F62*F63*1.1+O62)*L63+R63,""))),O63,F61*I62*$AE$6*L63+O62),IF(AND(F62="",F63="",I61="",I62="",I63="",L61="",L62="",O61="",F61="",C61="",O62=""),"","Doplňte prázdná pole"))</f>
        <v/>
      </c>
      <c r="X61" s="119"/>
      <c r="Y61" s="120"/>
      <c r="Z61" s="109" t="str">
        <f t="shared" ref="Z61" si="45">IF(AND(I63="DPP/DPČ",O62&lt;&gt;""),"V případě DPP/DPČ je náhrada za nemoc součástí hrubé mzdy, buňku vymažte.","")</f>
        <v/>
      </c>
      <c r="AA61" s="110"/>
      <c r="AB61" s="110"/>
      <c r="AC61" s="110"/>
    </row>
    <row r="62" spans="2:29" s="7" customFormat="1" ht="11.1" customHeight="1" thickBot="1" x14ac:dyDescent="0.25">
      <c r="B62" s="148"/>
      <c r="C62" s="44"/>
      <c r="D62" s="45"/>
      <c r="E62" s="46"/>
      <c r="F62" s="138"/>
      <c r="G62" s="139"/>
      <c r="H62" s="139"/>
      <c r="I62" s="62"/>
      <c r="J62" s="62"/>
      <c r="K62" s="62"/>
      <c r="L62" s="86"/>
      <c r="M62" s="86"/>
      <c r="N62" s="86"/>
      <c r="O62" s="97"/>
      <c r="P62" s="98"/>
      <c r="Q62" s="98"/>
      <c r="R62" s="99"/>
      <c r="S62" s="65"/>
      <c r="T62" s="65"/>
      <c r="U62" s="65"/>
      <c r="V62" s="66"/>
      <c r="W62" s="118"/>
      <c r="X62" s="119"/>
      <c r="Y62" s="120"/>
      <c r="Z62" s="109"/>
      <c r="AA62" s="110"/>
      <c r="AB62" s="110"/>
      <c r="AC62" s="110"/>
    </row>
    <row r="63" spans="2:29" s="7" customFormat="1" ht="11.1" customHeight="1" thickBot="1" x14ac:dyDescent="0.25">
      <c r="B63" s="149"/>
      <c r="C63" s="47"/>
      <c r="D63" s="48"/>
      <c r="E63" s="49"/>
      <c r="F63" s="140"/>
      <c r="G63" s="141"/>
      <c r="H63" s="142"/>
      <c r="I63" s="87"/>
      <c r="J63" s="88"/>
      <c r="K63" s="89"/>
      <c r="L63" s="90" t="str">
        <f t="shared" ref="L63" si="46">IF(OR(L61="",L62=""),"",ROUND(L61/L62,4))</f>
        <v/>
      </c>
      <c r="M63" s="90"/>
      <c r="N63" s="70"/>
      <c r="O63" s="73" t="str">
        <f>IF(OR(L61="",L62=""),"",IF(I63=$AE$3,(O61*$AE$6+O62)*L63,IF(I63=$AE$4,(O61*$AE$7+O62)*L63,IF(I63=$AE$5,O61+O62+R63,""))))</f>
        <v/>
      </c>
      <c r="P63" s="74"/>
      <c r="Q63" s="75"/>
      <c r="R63" s="15"/>
      <c r="S63" s="67"/>
      <c r="T63" s="68"/>
      <c r="U63" s="68"/>
      <c r="V63" s="69"/>
      <c r="W63" s="121"/>
      <c r="X63" s="122"/>
      <c r="Y63" s="123"/>
      <c r="Z63" s="109"/>
      <c r="AA63" s="110"/>
      <c r="AB63" s="110"/>
      <c r="AC63" s="110"/>
    </row>
    <row r="64" spans="2:29" s="7" customFormat="1" ht="11.1" customHeight="1" x14ac:dyDescent="0.2">
      <c r="B64" s="144" t="s">
        <v>46</v>
      </c>
      <c r="C64" s="20"/>
      <c r="D64" s="21"/>
      <c r="E64" s="22"/>
      <c r="F64" s="127"/>
      <c r="G64" s="128"/>
      <c r="H64" s="129"/>
      <c r="I64" s="76"/>
      <c r="J64" s="77"/>
      <c r="K64" s="78"/>
      <c r="L64" s="79"/>
      <c r="M64" s="80"/>
      <c r="N64" s="81"/>
      <c r="O64" s="56"/>
      <c r="P64" s="57"/>
      <c r="Q64" s="57"/>
      <c r="R64" s="58"/>
      <c r="S64" s="111"/>
      <c r="T64" s="111"/>
      <c r="U64" s="111"/>
      <c r="V64" s="112"/>
      <c r="W64" s="118" t="str">
        <f t="shared" ref="W64" si="47">IF(AND(F65&lt;&gt;"",F66&lt;&gt;"",I64&lt;&gt;"",I65&lt;&gt;"",I66&lt;&gt;"",L64&lt;&gt;"",L65&lt;&gt;"",O64&lt;&gt;"",F64&lt;&gt;"",C64&lt;&gt;""),MIN(IF(I66=$AE$3,(F64*F65*F66*1.1*$AE$6+O65)*L66,IF(I66=$AE$4,(F64*F65*F66*1.1*$AE$7+O65)*L66,IF(I66=$AE$5,(F64*F65*F66*1.1+O65)*L66+R66,""))),O66,F64*I65*$AE$6*L66+O65),IF(AND(F65="",F66="",I64="",I65="",I66="",L64="",L65="",O64="",F64="",C64="",O65=""),"","Doplňte prázdná pole"))</f>
        <v/>
      </c>
      <c r="X64" s="119"/>
      <c r="Y64" s="120"/>
      <c r="Z64" s="109" t="str">
        <f t="shared" ref="Z64" si="48">IF(AND(I66="DPP/DPČ",O65&lt;&gt;""),"V případě DPP/DPČ je náhrada za nemoc součástí hrubé mzdy, buňku vymažte.","")</f>
        <v/>
      </c>
      <c r="AA64" s="110"/>
      <c r="AB64" s="110"/>
      <c r="AC64" s="110"/>
    </row>
    <row r="65" spans="2:29" s="7" customFormat="1" ht="11.1" customHeight="1" thickBot="1" x14ac:dyDescent="0.25">
      <c r="B65" s="145"/>
      <c r="C65" s="23"/>
      <c r="D65" s="24"/>
      <c r="E65" s="25"/>
      <c r="F65" s="130"/>
      <c r="G65" s="131"/>
      <c r="H65" s="131"/>
      <c r="I65" s="143"/>
      <c r="J65" s="143"/>
      <c r="K65" s="143"/>
      <c r="L65" s="124"/>
      <c r="M65" s="125"/>
      <c r="N65" s="126"/>
      <c r="O65" s="91"/>
      <c r="P65" s="92"/>
      <c r="Q65" s="92"/>
      <c r="R65" s="93"/>
      <c r="S65" s="113"/>
      <c r="T65" s="113"/>
      <c r="U65" s="113"/>
      <c r="V65" s="114"/>
      <c r="W65" s="118"/>
      <c r="X65" s="119"/>
      <c r="Y65" s="120"/>
      <c r="Z65" s="109"/>
      <c r="AA65" s="110"/>
      <c r="AB65" s="110"/>
      <c r="AC65" s="110"/>
    </row>
    <row r="66" spans="2:29" s="7" customFormat="1" ht="11.1" customHeight="1" thickBot="1" x14ac:dyDescent="0.25">
      <c r="B66" s="146"/>
      <c r="C66" s="26"/>
      <c r="D66" s="27"/>
      <c r="E66" s="28"/>
      <c r="F66" s="132"/>
      <c r="G66" s="133"/>
      <c r="H66" s="134"/>
      <c r="I66" s="59"/>
      <c r="J66" s="60"/>
      <c r="K66" s="61"/>
      <c r="L66" s="70" t="str">
        <f t="shared" ref="L66" si="49">IF(OR(L64="",L65=""),"",ROUND(L64/L65,4))</f>
        <v/>
      </c>
      <c r="M66" s="71"/>
      <c r="N66" s="72"/>
      <c r="O66" s="73" t="str">
        <f>IF(OR(L64="",L65=""),"",IF(I66=$AE$3,(O64*$AE$6+O65)*L66,IF(I66=$AE$4,(O64*$AE$7+O65)*L66,IF(I66=$AE$5,O64+O65+R66,""))))</f>
        <v/>
      </c>
      <c r="P66" s="74"/>
      <c r="Q66" s="75"/>
      <c r="R66" s="16"/>
      <c r="S66" s="115"/>
      <c r="T66" s="116"/>
      <c r="U66" s="116"/>
      <c r="V66" s="117"/>
      <c r="W66" s="121"/>
      <c r="X66" s="122"/>
      <c r="Y66" s="123"/>
      <c r="Z66" s="109"/>
      <c r="AA66" s="110"/>
      <c r="AB66" s="110"/>
      <c r="AC66" s="110"/>
    </row>
    <row r="67" spans="2:29" s="7" customFormat="1" ht="11.1" customHeight="1" x14ac:dyDescent="0.2">
      <c r="B67" s="147" t="s">
        <v>47</v>
      </c>
      <c r="C67" s="29"/>
      <c r="D67" s="30"/>
      <c r="E67" s="31"/>
      <c r="F67" s="135"/>
      <c r="G67" s="136"/>
      <c r="H67" s="137"/>
      <c r="I67" s="82"/>
      <c r="J67" s="83"/>
      <c r="K67" s="84"/>
      <c r="L67" s="85"/>
      <c r="M67" s="85"/>
      <c r="N67" s="85"/>
      <c r="O67" s="94"/>
      <c r="P67" s="95"/>
      <c r="Q67" s="95"/>
      <c r="R67" s="96"/>
      <c r="S67" s="63"/>
      <c r="T67" s="63"/>
      <c r="U67" s="63"/>
      <c r="V67" s="64"/>
      <c r="W67" s="118" t="str">
        <f t="shared" ref="W67" si="50">IF(AND(F68&lt;&gt;"",F69&lt;&gt;"",I67&lt;&gt;"",I68&lt;&gt;"",I69&lt;&gt;"",L67&lt;&gt;"",L68&lt;&gt;"",O67&lt;&gt;"",F67&lt;&gt;"",C67&lt;&gt;""),MIN(IF(I69=$AE$3,(F67*F68*F69*1.1*$AE$6+O68)*L69,IF(I69=$AE$4,(F67*F68*F69*1.1*$AE$7+O68)*L69,IF(I69=$AE$5,(F67*F68*F69*1.1+O68)*L69+R69,""))),O69,F67*I68*$AE$6*L69+O68),IF(AND(F68="",F69="",I67="",I68="",I69="",L67="",L68="",O67="",F67="",C67="",O68=""),"","Doplňte prázdná pole"))</f>
        <v/>
      </c>
      <c r="X67" s="119"/>
      <c r="Y67" s="120"/>
      <c r="Z67" s="109" t="str">
        <f t="shared" ref="Z67" si="51">IF(AND(I69="DPP/DPČ",O68&lt;&gt;""),"V případě DPP/DPČ je náhrada za nemoc součástí hrubé mzdy, buňku vymažte.","")</f>
        <v/>
      </c>
      <c r="AA67" s="110"/>
      <c r="AB67" s="110"/>
      <c r="AC67" s="110"/>
    </row>
    <row r="68" spans="2:29" s="7" customFormat="1" ht="11.1" customHeight="1" thickBot="1" x14ac:dyDescent="0.25">
      <c r="B68" s="148"/>
      <c r="C68" s="32"/>
      <c r="D68" s="33"/>
      <c r="E68" s="34"/>
      <c r="F68" s="138"/>
      <c r="G68" s="139"/>
      <c r="H68" s="139"/>
      <c r="I68" s="62"/>
      <c r="J68" s="62"/>
      <c r="K68" s="62"/>
      <c r="L68" s="86"/>
      <c r="M68" s="86"/>
      <c r="N68" s="86"/>
      <c r="O68" s="97"/>
      <c r="P68" s="98"/>
      <c r="Q68" s="98"/>
      <c r="R68" s="99"/>
      <c r="S68" s="65"/>
      <c r="T68" s="65"/>
      <c r="U68" s="65"/>
      <c r="V68" s="66"/>
      <c r="W68" s="118"/>
      <c r="X68" s="119"/>
      <c r="Y68" s="120"/>
      <c r="Z68" s="109"/>
      <c r="AA68" s="110"/>
      <c r="AB68" s="110"/>
      <c r="AC68" s="110"/>
    </row>
    <row r="69" spans="2:29" s="7" customFormat="1" ht="11.1" customHeight="1" thickBot="1" x14ac:dyDescent="0.25">
      <c r="B69" s="149"/>
      <c r="C69" s="35"/>
      <c r="D69" s="36"/>
      <c r="E69" s="37"/>
      <c r="F69" s="140"/>
      <c r="G69" s="141"/>
      <c r="H69" s="142"/>
      <c r="I69" s="87"/>
      <c r="J69" s="88"/>
      <c r="K69" s="89"/>
      <c r="L69" s="90" t="str">
        <f t="shared" ref="L69" si="52">IF(OR(L67="",L68=""),"",ROUND(L67/L68,4))</f>
        <v/>
      </c>
      <c r="M69" s="90"/>
      <c r="N69" s="70"/>
      <c r="O69" s="73" t="str">
        <f>IF(OR(L67="",L68=""),"",IF(I69=$AE$3,(O67*$AE$6+O68)*L69,IF(I69=$AE$4,(O67*$AE$7+O68)*L69,IF(I69=$AE$5,O67+O68+R69,""))))</f>
        <v/>
      </c>
      <c r="P69" s="74"/>
      <c r="Q69" s="75"/>
      <c r="R69" s="15"/>
      <c r="S69" s="67"/>
      <c r="T69" s="68"/>
      <c r="U69" s="68"/>
      <c r="V69" s="69"/>
      <c r="W69" s="121"/>
      <c r="X69" s="122"/>
      <c r="Y69" s="123"/>
      <c r="Z69" s="109"/>
      <c r="AA69" s="110"/>
      <c r="AB69" s="110"/>
      <c r="AC69" s="110"/>
    </row>
    <row r="70" spans="2:29" s="7" customFormat="1" ht="11.1" customHeight="1" x14ac:dyDescent="0.2">
      <c r="B70" s="144" t="s">
        <v>48</v>
      </c>
      <c r="C70" s="20"/>
      <c r="D70" s="21"/>
      <c r="E70" s="22"/>
      <c r="F70" s="127"/>
      <c r="G70" s="128"/>
      <c r="H70" s="129"/>
      <c r="I70" s="76"/>
      <c r="J70" s="77"/>
      <c r="K70" s="78"/>
      <c r="L70" s="79"/>
      <c r="M70" s="80"/>
      <c r="N70" s="81"/>
      <c r="O70" s="56"/>
      <c r="P70" s="57"/>
      <c r="Q70" s="57"/>
      <c r="R70" s="58"/>
      <c r="S70" s="111"/>
      <c r="T70" s="111"/>
      <c r="U70" s="111"/>
      <c r="V70" s="112"/>
      <c r="W70" s="118" t="str">
        <f t="shared" ref="W70" si="53">IF(AND(F71&lt;&gt;"",F72&lt;&gt;"",I70&lt;&gt;"",I71&lt;&gt;"",I72&lt;&gt;"",L70&lt;&gt;"",L71&lt;&gt;"",O70&lt;&gt;"",F70&lt;&gt;"",C70&lt;&gt;""),MIN(IF(I72=$AE$3,(F70*F71*F72*1.1*$AE$6+O71)*L72,IF(I72=$AE$4,(F70*F71*F72*1.1*$AE$7+O71)*L72,IF(I72=$AE$5,(F70*F71*F72*1.1+O71)*L72+R72,""))),O72,F70*I71*$AE$6*L72+O71),IF(AND(F71="",F72="",I70="",I71="",I72="",L70="",L71="",O70="",F70="",C70="",O71=""),"","Doplňte prázdná pole"))</f>
        <v/>
      </c>
      <c r="X70" s="119"/>
      <c r="Y70" s="120"/>
      <c r="Z70" s="109" t="str">
        <f t="shared" ref="Z70" si="54">IF(AND(I72="DPP/DPČ",O71&lt;&gt;""),"V případě DPP/DPČ je náhrada za nemoc součástí hrubé mzdy, buňku vymažte.","")</f>
        <v/>
      </c>
      <c r="AA70" s="110"/>
      <c r="AB70" s="110"/>
      <c r="AC70" s="110"/>
    </row>
    <row r="71" spans="2:29" s="7" customFormat="1" ht="11.1" customHeight="1" thickBot="1" x14ac:dyDescent="0.25">
      <c r="B71" s="145"/>
      <c r="C71" s="23"/>
      <c r="D71" s="24"/>
      <c r="E71" s="25"/>
      <c r="F71" s="130"/>
      <c r="G71" s="131"/>
      <c r="H71" s="131"/>
      <c r="I71" s="143"/>
      <c r="J71" s="143"/>
      <c r="K71" s="143"/>
      <c r="L71" s="124"/>
      <c r="M71" s="125"/>
      <c r="N71" s="126"/>
      <c r="O71" s="91"/>
      <c r="P71" s="92"/>
      <c r="Q71" s="92"/>
      <c r="R71" s="93"/>
      <c r="S71" s="113"/>
      <c r="T71" s="113"/>
      <c r="U71" s="113"/>
      <c r="V71" s="114"/>
      <c r="W71" s="118"/>
      <c r="X71" s="119"/>
      <c r="Y71" s="120"/>
      <c r="Z71" s="109"/>
      <c r="AA71" s="110"/>
      <c r="AB71" s="110"/>
      <c r="AC71" s="110"/>
    </row>
    <row r="72" spans="2:29" s="7" customFormat="1" ht="11.1" customHeight="1" thickBot="1" x14ac:dyDescent="0.25">
      <c r="B72" s="146"/>
      <c r="C72" s="38"/>
      <c r="D72" s="39"/>
      <c r="E72" s="40"/>
      <c r="F72" s="132"/>
      <c r="G72" s="133"/>
      <c r="H72" s="134"/>
      <c r="I72" s="59"/>
      <c r="J72" s="60"/>
      <c r="K72" s="61"/>
      <c r="L72" s="70" t="str">
        <f t="shared" ref="L72" si="55">IF(OR(L70="",L71=""),"",ROUND(L70/L71,4))</f>
        <v/>
      </c>
      <c r="M72" s="71"/>
      <c r="N72" s="72"/>
      <c r="O72" s="73" t="str">
        <f>IF(OR(L70="",L71=""),"",IF(I72=$AE$3,(O70*$AE$6+O71)*L72,IF(I72=$AE$4,(O70*$AE$7+O71)*L72,IF(I72=$AE$5,O70+O71+R72,""))))</f>
        <v/>
      </c>
      <c r="P72" s="74"/>
      <c r="Q72" s="75"/>
      <c r="R72" s="16"/>
      <c r="S72" s="115"/>
      <c r="T72" s="116"/>
      <c r="U72" s="116"/>
      <c r="V72" s="117"/>
      <c r="W72" s="121"/>
      <c r="X72" s="122"/>
      <c r="Y72" s="123"/>
      <c r="Z72" s="109"/>
      <c r="AA72" s="110"/>
      <c r="AB72" s="110"/>
      <c r="AC72" s="110"/>
    </row>
    <row r="73" spans="2:29" s="7" customFormat="1" ht="11.1" customHeight="1" x14ac:dyDescent="0.2">
      <c r="B73" s="147" t="s">
        <v>49</v>
      </c>
      <c r="C73" s="41"/>
      <c r="D73" s="42"/>
      <c r="E73" s="43"/>
      <c r="F73" s="135"/>
      <c r="G73" s="136"/>
      <c r="H73" s="137"/>
      <c r="I73" s="82"/>
      <c r="J73" s="83"/>
      <c r="K73" s="84"/>
      <c r="L73" s="85"/>
      <c r="M73" s="85"/>
      <c r="N73" s="85"/>
      <c r="O73" s="94"/>
      <c r="P73" s="95"/>
      <c r="Q73" s="95"/>
      <c r="R73" s="96"/>
      <c r="S73" s="63"/>
      <c r="T73" s="63"/>
      <c r="U73" s="63"/>
      <c r="V73" s="64"/>
      <c r="W73" s="118" t="str">
        <f t="shared" ref="W73" si="56">IF(AND(F74&lt;&gt;"",F75&lt;&gt;"",I73&lt;&gt;"",I74&lt;&gt;"",I75&lt;&gt;"",L73&lt;&gt;"",L74&lt;&gt;"",O73&lt;&gt;"",F73&lt;&gt;"",C73&lt;&gt;""),MIN(IF(I75=$AE$3,(F73*F74*F75*1.1*$AE$6+O74)*L75,IF(I75=$AE$4,(F73*F74*F75*1.1*$AE$7+O74)*L75,IF(I75=$AE$5,(F73*F74*F75*1.1+O74)*L75+R75,""))),O75,F73*I74*$AE$6*L75+O74),IF(AND(F74="",F75="",I73="",I74="",I75="",L73="",L74="",O73="",F73="",C73="",O74=""),"","Doplňte prázdná pole"))</f>
        <v/>
      </c>
      <c r="X73" s="119"/>
      <c r="Y73" s="120"/>
      <c r="Z73" s="109" t="str">
        <f t="shared" ref="Z73" si="57">IF(AND(I75="DPP/DPČ",O74&lt;&gt;""),"V případě DPP/DPČ je náhrada za nemoc součástí hrubé mzdy, buňku vymažte.","")</f>
        <v/>
      </c>
      <c r="AA73" s="110"/>
      <c r="AB73" s="110"/>
      <c r="AC73" s="110"/>
    </row>
    <row r="74" spans="2:29" s="7" customFormat="1" ht="11.1" customHeight="1" thickBot="1" x14ac:dyDescent="0.25">
      <c r="B74" s="148"/>
      <c r="C74" s="44"/>
      <c r="D74" s="45"/>
      <c r="E74" s="46"/>
      <c r="F74" s="138"/>
      <c r="G74" s="139"/>
      <c r="H74" s="139"/>
      <c r="I74" s="62"/>
      <c r="J74" s="62"/>
      <c r="K74" s="62"/>
      <c r="L74" s="86"/>
      <c r="M74" s="86"/>
      <c r="N74" s="86"/>
      <c r="O74" s="97"/>
      <c r="P74" s="98"/>
      <c r="Q74" s="98"/>
      <c r="R74" s="99"/>
      <c r="S74" s="65"/>
      <c r="T74" s="65"/>
      <c r="U74" s="65"/>
      <c r="V74" s="66"/>
      <c r="W74" s="118"/>
      <c r="X74" s="119"/>
      <c r="Y74" s="120"/>
      <c r="Z74" s="109"/>
      <c r="AA74" s="110"/>
      <c r="AB74" s="110"/>
      <c r="AC74" s="110"/>
    </row>
    <row r="75" spans="2:29" s="7" customFormat="1" ht="11.1" customHeight="1" thickBot="1" x14ac:dyDescent="0.25">
      <c r="B75" s="149"/>
      <c r="C75" s="47"/>
      <c r="D75" s="48"/>
      <c r="E75" s="49"/>
      <c r="F75" s="140"/>
      <c r="G75" s="141"/>
      <c r="H75" s="142"/>
      <c r="I75" s="87"/>
      <c r="J75" s="88"/>
      <c r="K75" s="89"/>
      <c r="L75" s="90" t="str">
        <f t="shared" ref="L75" si="58">IF(OR(L73="",L74=""),"",ROUND(L73/L74,4))</f>
        <v/>
      </c>
      <c r="M75" s="90"/>
      <c r="N75" s="70"/>
      <c r="O75" s="73" t="str">
        <f>IF(OR(L73="",L74=""),"",IF(I75=$AE$3,(O73*$AE$6+O74)*L75,IF(I75=$AE$4,(O73*$AE$7+O74)*L75,IF(I75=$AE$5,O73+O74+R75,""))))</f>
        <v/>
      </c>
      <c r="P75" s="74"/>
      <c r="Q75" s="75"/>
      <c r="R75" s="15"/>
      <c r="S75" s="67"/>
      <c r="T75" s="68"/>
      <c r="U75" s="68"/>
      <c r="V75" s="69"/>
      <c r="W75" s="121"/>
      <c r="X75" s="122"/>
      <c r="Y75" s="123"/>
      <c r="Z75" s="109"/>
      <c r="AA75" s="110"/>
      <c r="AB75" s="110"/>
      <c r="AC75" s="110"/>
    </row>
    <row r="76" spans="2:29" s="7" customFormat="1" ht="11.1" customHeight="1" x14ac:dyDescent="0.2">
      <c r="B76" s="144" t="s">
        <v>50</v>
      </c>
      <c r="C76" s="20"/>
      <c r="D76" s="21"/>
      <c r="E76" s="22"/>
      <c r="F76" s="127"/>
      <c r="G76" s="128"/>
      <c r="H76" s="129"/>
      <c r="I76" s="76"/>
      <c r="J76" s="77"/>
      <c r="K76" s="78"/>
      <c r="L76" s="79"/>
      <c r="M76" s="80"/>
      <c r="N76" s="81"/>
      <c r="O76" s="56"/>
      <c r="P76" s="57"/>
      <c r="Q76" s="57"/>
      <c r="R76" s="58"/>
      <c r="S76" s="111"/>
      <c r="T76" s="111"/>
      <c r="U76" s="111"/>
      <c r="V76" s="112"/>
      <c r="W76" s="118" t="str">
        <f t="shared" ref="W76" si="59">IF(AND(F77&lt;&gt;"",F78&lt;&gt;"",I76&lt;&gt;"",I77&lt;&gt;"",I78&lt;&gt;"",L76&lt;&gt;"",L77&lt;&gt;"",O76&lt;&gt;"",F76&lt;&gt;"",C76&lt;&gt;""),MIN(IF(I78=$AE$3,(F76*F77*F78*1.1*$AE$6+O77)*L78,IF(I78=$AE$4,(F76*F77*F78*1.1*$AE$7+O77)*L78,IF(I78=$AE$5,(F76*F77*F78*1.1+O77)*L78+R78,""))),O78,F76*I77*$AE$6*L78+O77),IF(AND(F77="",F78="",I76="",I77="",I78="",L76="",L77="",O76="",F76="",C76="",O77=""),"","Doplňte prázdná pole"))</f>
        <v/>
      </c>
      <c r="X76" s="119"/>
      <c r="Y76" s="120"/>
      <c r="Z76" s="109" t="str">
        <f t="shared" ref="Z76" si="60">IF(AND(I78="DPP/DPČ",O77&lt;&gt;""),"V případě DPP/DPČ je náhrada za nemoc součástí hrubé mzdy, buňku vymažte.","")</f>
        <v/>
      </c>
      <c r="AA76" s="110"/>
      <c r="AB76" s="110"/>
      <c r="AC76" s="110"/>
    </row>
    <row r="77" spans="2:29" s="7" customFormat="1" ht="11.1" customHeight="1" thickBot="1" x14ac:dyDescent="0.25">
      <c r="B77" s="145"/>
      <c r="C77" s="23"/>
      <c r="D77" s="24"/>
      <c r="E77" s="25"/>
      <c r="F77" s="130"/>
      <c r="G77" s="131"/>
      <c r="H77" s="131"/>
      <c r="I77" s="143"/>
      <c r="J77" s="143"/>
      <c r="K77" s="143"/>
      <c r="L77" s="124"/>
      <c r="M77" s="125"/>
      <c r="N77" s="126"/>
      <c r="O77" s="91"/>
      <c r="P77" s="92"/>
      <c r="Q77" s="92"/>
      <c r="R77" s="93"/>
      <c r="S77" s="113"/>
      <c r="T77" s="113"/>
      <c r="U77" s="113"/>
      <c r="V77" s="114"/>
      <c r="W77" s="118"/>
      <c r="X77" s="119"/>
      <c r="Y77" s="120"/>
      <c r="Z77" s="109"/>
      <c r="AA77" s="110"/>
      <c r="AB77" s="110"/>
      <c r="AC77" s="110"/>
    </row>
    <row r="78" spans="2:29" s="7" customFormat="1" ht="11.1" customHeight="1" thickBot="1" x14ac:dyDescent="0.25">
      <c r="B78" s="146"/>
      <c r="C78" s="50"/>
      <c r="D78" s="51"/>
      <c r="E78" s="52"/>
      <c r="F78" s="132"/>
      <c r="G78" s="133"/>
      <c r="H78" s="134"/>
      <c r="I78" s="59"/>
      <c r="J78" s="60"/>
      <c r="K78" s="61"/>
      <c r="L78" s="70" t="str">
        <f t="shared" ref="L78" si="61">IF(OR(L76="",L77=""),"",ROUND(L76/L77,4))</f>
        <v/>
      </c>
      <c r="M78" s="71"/>
      <c r="N78" s="72"/>
      <c r="O78" s="73" t="str">
        <f>IF(OR(L76="",L77=""),"",IF(I78=$AE$3,(O76*$AE$6+O77)*L78,IF(I78=$AE$4,(O76*$AE$7+O77)*L78,IF(I78=$AE$5,O76+O77+R78,""))))</f>
        <v/>
      </c>
      <c r="P78" s="74"/>
      <c r="Q78" s="75"/>
      <c r="R78" s="16"/>
      <c r="S78" s="115"/>
      <c r="T78" s="116"/>
      <c r="U78" s="116"/>
      <c r="V78" s="117"/>
      <c r="W78" s="121"/>
      <c r="X78" s="122"/>
      <c r="Y78" s="123"/>
      <c r="Z78" s="109"/>
      <c r="AA78" s="110"/>
      <c r="AB78" s="110"/>
      <c r="AC78" s="110"/>
    </row>
    <row r="79" spans="2:29" s="7" customFormat="1" ht="11.1" customHeight="1" x14ac:dyDescent="0.2">
      <c r="B79" s="147" t="s">
        <v>51</v>
      </c>
      <c r="C79" s="29"/>
      <c r="D79" s="30"/>
      <c r="E79" s="31"/>
      <c r="F79" s="135"/>
      <c r="G79" s="136"/>
      <c r="H79" s="137"/>
      <c r="I79" s="82"/>
      <c r="J79" s="83"/>
      <c r="K79" s="84"/>
      <c r="L79" s="85"/>
      <c r="M79" s="85"/>
      <c r="N79" s="85"/>
      <c r="O79" s="94"/>
      <c r="P79" s="95"/>
      <c r="Q79" s="95"/>
      <c r="R79" s="96"/>
      <c r="S79" s="63"/>
      <c r="T79" s="63"/>
      <c r="U79" s="63"/>
      <c r="V79" s="64"/>
      <c r="W79" s="118" t="str">
        <f t="shared" ref="W79" si="62">IF(AND(F80&lt;&gt;"",F81&lt;&gt;"",I79&lt;&gt;"",I80&lt;&gt;"",I81&lt;&gt;"",L79&lt;&gt;"",L80&lt;&gt;"",O79&lt;&gt;"",F79&lt;&gt;"",C79&lt;&gt;""),MIN(IF(I81=$AE$3,(F79*F80*F81*1.1*$AE$6+O80)*L81,IF(I81=$AE$4,(F79*F80*F81*1.1*$AE$7+O80)*L81,IF(I81=$AE$5,(F79*F80*F81*1.1+O80)*L81+R81,""))),O81,F79*I80*$AE$6*L81+O80),IF(AND(F80="",F81="",I79="",I80="",I81="",L79="",L80="",O79="",F79="",C79="",O80=""),"","Doplňte prázdná pole"))</f>
        <v/>
      </c>
      <c r="X79" s="119"/>
      <c r="Y79" s="120"/>
      <c r="Z79" s="109" t="str">
        <f t="shared" ref="Z79" si="63">IF(AND(I81="DPP/DPČ",O80&lt;&gt;""),"V případě DPP/DPČ je náhrada za nemoc součástí hrubé mzdy, buňku vymažte.","")</f>
        <v/>
      </c>
      <c r="AA79" s="110"/>
      <c r="AB79" s="110"/>
      <c r="AC79" s="110"/>
    </row>
    <row r="80" spans="2:29" s="7" customFormat="1" ht="11.1" customHeight="1" thickBot="1" x14ac:dyDescent="0.25">
      <c r="B80" s="148"/>
      <c r="C80" s="32"/>
      <c r="D80" s="33"/>
      <c r="E80" s="34"/>
      <c r="F80" s="138"/>
      <c r="G80" s="139"/>
      <c r="H80" s="139"/>
      <c r="I80" s="62"/>
      <c r="J80" s="62"/>
      <c r="K80" s="62"/>
      <c r="L80" s="86"/>
      <c r="M80" s="86"/>
      <c r="N80" s="86"/>
      <c r="O80" s="97"/>
      <c r="P80" s="98"/>
      <c r="Q80" s="98"/>
      <c r="R80" s="99"/>
      <c r="S80" s="65"/>
      <c r="T80" s="65"/>
      <c r="U80" s="65"/>
      <c r="V80" s="66"/>
      <c r="W80" s="118"/>
      <c r="X80" s="119"/>
      <c r="Y80" s="120"/>
      <c r="Z80" s="109"/>
      <c r="AA80" s="110"/>
      <c r="AB80" s="110"/>
      <c r="AC80" s="110"/>
    </row>
    <row r="81" spans="2:29" s="7" customFormat="1" ht="11.1" customHeight="1" thickBot="1" x14ac:dyDescent="0.25">
      <c r="B81" s="149"/>
      <c r="C81" s="53"/>
      <c r="D81" s="54"/>
      <c r="E81" s="55"/>
      <c r="F81" s="140"/>
      <c r="G81" s="141"/>
      <c r="H81" s="142"/>
      <c r="I81" s="87"/>
      <c r="J81" s="88"/>
      <c r="K81" s="89"/>
      <c r="L81" s="90" t="str">
        <f t="shared" ref="L81" si="64">IF(OR(L79="",L80=""),"",ROUND(L79/L80,4))</f>
        <v/>
      </c>
      <c r="M81" s="90"/>
      <c r="N81" s="70"/>
      <c r="O81" s="73" t="str">
        <f>IF(OR(L79="",L80=""),"",IF(I81=$AE$3,(O79*$AE$6+O80)*L81,IF(I81=$AE$4,(O79*$AE$7+O80)*L81,IF(I81=$AE$5,O79+O80+R81,""))))</f>
        <v/>
      </c>
      <c r="P81" s="74"/>
      <c r="Q81" s="75"/>
      <c r="R81" s="15"/>
      <c r="S81" s="67"/>
      <c r="T81" s="68"/>
      <c r="U81" s="68"/>
      <c r="V81" s="69"/>
      <c r="W81" s="121"/>
      <c r="X81" s="122"/>
      <c r="Y81" s="123"/>
      <c r="Z81" s="109"/>
      <c r="AA81" s="110"/>
      <c r="AB81" s="110"/>
      <c r="AC81" s="110"/>
    </row>
    <row r="82" spans="2:29" s="7" customFormat="1" ht="11.1" customHeight="1" x14ac:dyDescent="0.2">
      <c r="B82" s="144" t="s">
        <v>52</v>
      </c>
      <c r="C82" s="20"/>
      <c r="D82" s="21"/>
      <c r="E82" s="22"/>
      <c r="F82" s="127"/>
      <c r="G82" s="128"/>
      <c r="H82" s="129"/>
      <c r="I82" s="76"/>
      <c r="J82" s="77"/>
      <c r="K82" s="78"/>
      <c r="L82" s="79"/>
      <c r="M82" s="80"/>
      <c r="N82" s="81"/>
      <c r="O82" s="56"/>
      <c r="P82" s="57"/>
      <c r="Q82" s="57"/>
      <c r="R82" s="58"/>
      <c r="S82" s="111"/>
      <c r="T82" s="111"/>
      <c r="U82" s="111"/>
      <c r="V82" s="112"/>
      <c r="W82" s="118" t="str">
        <f t="shared" ref="W82" si="65">IF(AND(F83&lt;&gt;"",F84&lt;&gt;"",I82&lt;&gt;"",I83&lt;&gt;"",I84&lt;&gt;"",L82&lt;&gt;"",L83&lt;&gt;"",O82&lt;&gt;"",F82&lt;&gt;"",C82&lt;&gt;""),MIN(IF(I84=$AE$3,(F82*F83*F84*1.1*$AE$6+O83)*L84,IF(I84=$AE$4,(F82*F83*F84*1.1*$AE$7+O83)*L84,IF(I84=$AE$5,(F82*F83*F84*1.1+O83)*L84+R84,""))),O84,F82*I83*$AE$6*L84+O83),IF(AND(F83="",F84="",I82="",I83="",I84="",L82="",L83="",O82="",F82="",C82="",O83=""),"","Doplňte prázdná pole"))</f>
        <v/>
      </c>
      <c r="X82" s="119"/>
      <c r="Y82" s="120"/>
      <c r="Z82" s="109" t="str">
        <f t="shared" ref="Z82" si="66">IF(AND(I84="DPP/DPČ",O83&lt;&gt;""),"V případě DPP/DPČ je náhrada za nemoc součástí hrubé mzdy, buňku vymažte.","")</f>
        <v/>
      </c>
      <c r="AA82" s="110"/>
      <c r="AB82" s="110"/>
      <c r="AC82" s="110"/>
    </row>
    <row r="83" spans="2:29" s="7" customFormat="1" ht="11.1" customHeight="1" thickBot="1" x14ac:dyDescent="0.25">
      <c r="B83" s="145"/>
      <c r="C83" s="23"/>
      <c r="D83" s="24"/>
      <c r="E83" s="25"/>
      <c r="F83" s="130"/>
      <c r="G83" s="131"/>
      <c r="H83" s="131"/>
      <c r="I83" s="143"/>
      <c r="J83" s="143"/>
      <c r="K83" s="143"/>
      <c r="L83" s="124"/>
      <c r="M83" s="125"/>
      <c r="N83" s="126"/>
      <c r="O83" s="91"/>
      <c r="P83" s="92"/>
      <c r="Q83" s="92"/>
      <c r="R83" s="93"/>
      <c r="S83" s="113"/>
      <c r="T83" s="113"/>
      <c r="U83" s="113"/>
      <c r="V83" s="114"/>
      <c r="W83" s="118"/>
      <c r="X83" s="119"/>
      <c r="Y83" s="120"/>
      <c r="Z83" s="109"/>
      <c r="AA83" s="110"/>
      <c r="AB83" s="110"/>
      <c r="AC83" s="110"/>
    </row>
    <row r="84" spans="2:29" s="7" customFormat="1" ht="11.1" customHeight="1" thickBot="1" x14ac:dyDescent="0.25">
      <c r="B84" s="146"/>
      <c r="C84" s="26"/>
      <c r="D84" s="27"/>
      <c r="E84" s="28"/>
      <c r="F84" s="132"/>
      <c r="G84" s="133"/>
      <c r="H84" s="134"/>
      <c r="I84" s="59"/>
      <c r="J84" s="60"/>
      <c r="K84" s="61"/>
      <c r="L84" s="70" t="str">
        <f t="shared" ref="L84" si="67">IF(OR(L82="",L83=""),"",ROUND(L82/L83,4))</f>
        <v/>
      </c>
      <c r="M84" s="71"/>
      <c r="N84" s="72"/>
      <c r="O84" s="73" t="str">
        <f>IF(OR(L82="",L83=""),"",IF(I84=$AE$3,(O82*$AE$6+O83)*L84,IF(I84=$AE$4,(O82*$AE$7+O83)*L84,IF(I84=$AE$5,O82+O83+R84,""))))</f>
        <v/>
      </c>
      <c r="P84" s="74"/>
      <c r="Q84" s="75"/>
      <c r="R84" s="16"/>
      <c r="S84" s="115"/>
      <c r="T84" s="116"/>
      <c r="U84" s="116"/>
      <c r="V84" s="117"/>
      <c r="W84" s="121"/>
      <c r="X84" s="122"/>
      <c r="Y84" s="123"/>
      <c r="Z84" s="109"/>
      <c r="AA84" s="110"/>
      <c r="AB84" s="110"/>
      <c r="AC84" s="110"/>
    </row>
    <row r="85" spans="2:29" s="7" customFormat="1" ht="11.1" customHeight="1" x14ac:dyDescent="0.2">
      <c r="B85" s="147" t="s">
        <v>53</v>
      </c>
      <c r="C85" s="29"/>
      <c r="D85" s="30"/>
      <c r="E85" s="31"/>
      <c r="F85" s="135"/>
      <c r="G85" s="136"/>
      <c r="H85" s="137"/>
      <c r="I85" s="82"/>
      <c r="J85" s="83"/>
      <c r="K85" s="84"/>
      <c r="L85" s="85"/>
      <c r="M85" s="85"/>
      <c r="N85" s="85"/>
      <c r="O85" s="94"/>
      <c r="P85" s="95"/>
      <c r="Q85" s="95"/>
      <c r="R85" s="96"/>
      <c r="S85" s="63"/>
      <c r="T85" s="63"/>
      <c r="U85" s="63"/>
      <c r="V85" s="64"/>
      <c r="W85" s="118" t="str">
        <f t="shared" ref="W85" si="68">IF(AND(F86&lt;&gt;"",F87&lt;&gt;"",I85&lt;&gt;"",I86&lt;&gt;"",I87&lt;&gt;"",L85&lt;&gt;"",L86&lt;&gt;"",O85&lt;&gt;"",F85&lt;&gt;"",C85&lt;&gt;""),MIN(IF(I87=$AE$3,(F85*F86*F87*1.1*$AE$6+O86)*L87,IF(I87=$AE$4,(F85*F86*F87*1.1*$AE$7+O86)*L87,IF(I87=$AE$5,(F85*F86*F87*1.1+O86)*L87+R87,""))),O87,F85*I86*$AE$6*L87+O86),IF(AND(F86="",F87="",I85="",I86="",I87="",L85="",L86="",O85="",F85="",C85="",O86=""),"","Doplňte prázdná pole"))</f>
        <v/>
      </c>
      <c r="X85" s="119"/>
      <c r="Y85" s="120"/>
      <c r="Z85" s="109" t="str">
        <f t="shared" ref="Z85" si="69">IF(AND(I87="DPP/DPČ",O86&lt;&gt;""),"V případě DPP/DPČ je náhrada za nemoc součástí hrubé mzdy, buňku vymažte.","")</f>
        <v/>
      </c>
      <c r="AA85" s="110"/>
      <c r="AB85" s="110"/>
      <c r="AC85" s="110"/>
    </row>
    <row r="86" spans="2:29" s="7" customFormat="1" ht="11.1" customHeight="1" thickBot="1" x14ac:dyDescent="0.25">
      <c r="B86" s="148"/>
      <c r="C86" s="32"/>
      <c r="D86" s="33"/>
      <c r="E86" s="34"/>
      <c r="F86" s="138"/>
      <c r="G86" s="139"/>
      <c r="H86" s="139"/>
      <c r="I86" s="62"/>
      <c r="J86" s="62"/>
      <c r="K86" s="62"/>
      <c r="L86" s="86"/>
      <c r="M86" s="86"/>
      <c r="N86" s="86"/>
      <c r="O86" s="97"/>
      <c r="P86" s="98"/>
      <c r="Q86" s="98"/>
      <c r="R86" s="99"/>
      <c r="S86" s="65"/>
      <c r="T86" s="65"/>
      <c r="U86" s="65"/>
      <c r="V86" s="66"/>
      <c r="W86" s="118"/>
      <c r="X86" s="119"/>
      <c r="Y86" s="120"/>
      <c r="Z86" s="109"/>
      <c r="AA86" s="110"/>
      <c r="AB86" s="110"/>
      <c r="AC86" s="110"/>
    </row>
    <row r="87" spans="2:29" s="7" customFormat="1" ht="11.1" customHeight="1" thickBot="1" x14ac:dyDescent="0.25">
      <c r="B87" s="149"/>
      <c r="C87" s="35"/>
      <c r="D87" s="36"/>
      <c r="E87" s="37"/>
      <c r="F87" s="140"/>
      <c r="G87" s="141"/>
      <c r="H87" s="142"/>
      <c r="I87" s="87"/>
      <c r="J87" s="88"/>
      <c r="K87" s="89"/>
      <c r="L87" s="90" t="str">
        <f t="shared" ref="L87" si="70">IF(OR(L85="",L86=""),"",ROUND(L85/L86,4))</f>
        <v/>
      </c>
      <c r="M87" s="90"/>
      <c r="N87" s="70"/>
      <c r="O87" s="73" t="str">
        <f>IF(OR(L85="",L86=""),"",IF(I87=$AE$3,(O85*$AE$6+O86)*L87,IF(I87=$AE$4,(O85*$AE$7+O86)*L87,IF(I87=$AE$5,O85+O86+R87,""))))</f>
        <v/>
      </c>
      <c r="P87" s="74"/>
      <c r="Q87" s="75"/>
      <c r="R87" s="15"/>
      <c r="S87" s="67"/>
      <c r="T87" s="68"/>
      <c r="U87" s="68"/>
      <c r="V87" s="69"/>
      <c r="W87" s="121"/>
      <c r="X87" s="122"/>
      <c r="Y87" s="123"/>
      <c r="Z87" s="109"/>
      <c r="AA87" s="110"/>
      <c r="AB87" s="110"/>
      <c r="AC87" s="110"/>
    </row>
    <row r="88" spans="2:29" s="7" customFormat="1" ht="11.1" customHeight="1" x14ac:dyDescent="0.2">
      <c r="B88" s="144" t="s">
        <v>54</v>
      </c>
      <c r="C88" s="20"/>
      <c r="D88" s="21"/>
      <c r="E88" s="22"/>
      <c r="F88" s="127"/>
      <c r="G88" s="128"/>
      <c r="H88" s="129"/>
      <c r="I88" s="76"/>
      <c r="J88" s="77"/>
      <c r="K88" s="78"/>
      <c r="L88" s="79"/>
      <c r="M88" s="80"/>
      <c r="N88" s="81"/>
      <c r="O88" s="56"/>
      <c r="P88" s="57"/>
      <c r="Q88" s="57"/>
      <c r="R88" s="58"/>
      <c r="S88" s="111"/>
      <c r="T88" s="111"/>
      <c r="U88" s="111"/>
      <c r="V88" s="112"/>
      <c r="W88" s="118" t="str">
        <f t="shared" ref="W88" si="71">IF(AND(F89&lt;&gt;"",F90&lt;&gt;"",I88&lt;&gt;"",I89&lt;&gt;"",I90&lt;&gt;"",L88&lt;&gt;"",L89&lt;&gt;"",O88&lt;&gt;"",F88&lt;&gt;"",C88&lt;&gt;""),MIN(IF(I90=$AE$3,(F88*F89*F90*1.1*$AE$6+O89)*L90,IF(I90=$AE$4,(F88*F89*F90*1.1*$AE$7+O89)*L90,IF(I90=$AE$5,(F88*F89*F90*1.1+O89)*L90+R90,""))),O90,F88*I89*$AE$6*L90+O89),IF(AND(F89="",F90="",I88="",I89="",I90="",L88="",L89="",O88="",F88="",C88="",O89=""),"","Doplňte prázdná pole"))</f>
        <v/>
      </c>
      <c r="X88" s="119"/>
      <c r="Y88" s="120"/>
      <c r="Z88" s="109" t="str">
        <f t="shared" ref="Z88" si="72">IF(AND(I90="DPP/DPČ",O89&lt;&gt;""),"V případě DPP/DPČ je náhrada za nemoc součástí hrubé mzdy, buňku vymažte.","")</f>
        <v/>
      </c>
      <c r="AA88" s="110"/>
      <c r="AB88" s="110"/>
      <c r="AC88" s="110"/>
    </row>
    <row r="89" spans="2:29" s="7" customFormat="1" ht="11.1" customHeight="1" thickBot="1" x14ac:dyDescent="0.25">
      <c r="B89" s="145"/>
      <c r="C89" s="23"/>
      <c r="D89" s="24"/>
      <c r="E89" s="25"/>
      <c r="F89" s="130"/>
      <c r="G89" s="131"/>
      <c r="H89" s="131"/>
      <c r="I89" s="143"/>
      <c r="J89" s="143"/>
      <c r="K89" s="143"/>
      <c r="L89" s="124"/>
      <c r="M89" s="125"/>
      <c r="N89" s="126"/>
      <c r="O89" s="91"/>
      <c r="P89" s="92"/>
      <c r="Q89" s="92"/>
      <c r="R89" s="93"/>
      <c r="S89" s="113"/>
      <c r="T89" s="113"/>
      <c r="U89" s="113"/>
      <c r="V89" s="114"/>
      <c r="W89" s="118"/>
      <c r="X89" s="119"/>
      <c r="Y89" s="120"/>
      <c r="Z89" s="109"/>
      <c r="AA89" s="110"/>
      <c r="AB89" s="110"/>
      <c r="AC89" s="110"/>
    </row>
    <row r="90" spans="2:29" s="7" customFormat="1" ht="11.1" customHeight="1" thickBot="1" x14ac:dyDescent="0.25">
      <c r="B90" s="146"/>
      <c r="C90" s="38"/>
      <c r="D90" s="39"/>
      <c r="E90" s="40"/>
      <c r="F90" s="132"/>
      <c r="G90" s="133"/>
      <c r="H90" s="134"/>
      <c r="I90" s="59"/>
      <c r="J90" s="60"/>
      <c r="K90" s="61"/>
      <c r="L90" s="70" t="str">
        <f t="shared" ref="L90" si="73">IF(OR(L88="",L89=""),"",ROUND(L88/L89,4))</f>
        <v/>
      </c>
      <c r="M90" s="71"/>
      <c r="N90" s="72"/>
      <c r="O90" s="73" t="str">
        <f>IF(OR(L88="",L89=""),"",IF(I90=$AE$3,(O88*$AE$6+O89)*L90,IF(I90=$AE$4,(O88*$AE$7+O89)*L90,IF(I90=$AE$5,O88+O89+R90,""))))</f>
        <v/>
      </c>
      <c r="P90" s="74"/>
      <c r="Q90" s="75"/>
      <c r="R90" s="16"/>
      <c r="S90" s="115"/>
      <c r="T90" s="116"/>
      <c r="U90" s="116"/>
      <c r="V90" s="117"/>
      <c r="W90" s="121"/>
      <c r="X90" s="122"/>
      <c r="Y90" s="123"/>
      <c r="Z90" s="109"/>
      <c r="AA90" s="110"/>
      <c r="AB90" s="110"/>
      <c r="AC90" s="110"/>
    </row>
    <row r="91" spans="2:29" s="7" customFormat="1" ht="11.1" customHeight="1" x14ac:dyDescent="0.2">
      <c r="B91" s="147" t="s">
        <v>55</v>
      </c>
      <c r="C91" s="41"/>
      <c r="D91" s="42"/>
      <c r="E91" s="43"/>
      <c r="F91" s="135"/>
      <c r="G91" s="136"/>
      <c r="H91" s="137"/>
      <c r="I91" s="82"/>
      <c r="J91" s="83"/>
      <c r="K91" s="84"/>
      <c r="L91" s="85"/>
      <c r="M91" s="85"/>
      <c r="N91" s="85"/>
      <c r="O91" s="94"/>
      <c r="P91" s="95"/>
      <c r="Q91" s="95"/>
      <c r="R91" s="96"/>
      <c r="S91" s="63"/>
      <c r="T91" s="63"/>
      <c r="U91" s="63"/>
      <c r="V91" s="64"/>
      <c r="W91" s="118" t="str">
        <f t="shared" ref="W91" si="74">IF(AND(F92&lt;&gt;"",F93&lt;&gt;"",I91&lt;&gt;"",I92&lt;&gt;"",I93&lt;&gt;"",L91&lt;&gt;"",L92&lt;&gt;"",O91&lt;&gt;"",F91&lt;&gt;"",C91&lt;&gt;""),MIN(IF(I93=$AE$3,(F91*F92*F93*1.1*$AE$6+O92)*L93,IF(I93=$AE$4,(F91*F92*F93*1.1*$AE$7+O92)*L93,IF(I93=$AE$5,(F91*F92*F93*1.1+O92)*L93+R93,""))),O93,F91*I92*$AE$6*L93+O92),IF(AND(F92="",F93="",I91="",I92="",I93="",L91="",L92="",O91="",F91="",C91="",O92=""),"","Doplňte prázdná pole"))</f>
        <v/>
      </c>
      <c r="X91" s="119"/>
      <c r="Y91" s="120"/>
      <c r="Z91" s="109" t="str">
        <f t="shared" ref="Z91" si="75">IF(AND(I93="DPP/DPČ",O92&lt;&gt;""),"V případě DPP/DPČ je náhrada za nemoc součástí hrubé mzdy, buňku vymažte.","")</f>
        <v/>
      </c>
      <c r="AA91" s="110"/>
      <c r="AB91" s="110"/>
      <c r="AC91" s="110"/>
    </row>
    <row r="92" spans="2:29" s="7" customFormat="1" ht="11.1" customHeight="1" thickBot="1" x14ac:dyDescent="0.25">
      <c r="B92" s="148"/>
      <c r="C92" s="44"/>
      <c r="D92" s="45"/>
      <c r="E92" s="46"/>
      <c r="F92" s="138"/>
      <c r="G92" s="139"/>
      <c r="H92" s="139"/>
      <c r="I92" s="62"/>
      <c r="J92" s="62"/>
      <c r="K92" s="62"/>
      <c r="L92" s="86"/>
      <c r="M92" s="86"/>
      <c r="N92" s="86"/>
      <c r="O92" s="97"/>
      <c r="P92" s="98"/>
      <c r="Q92" s="98"/>
      <c r="R92" s="99"/>
      <c r="S92" s="65"/>
      <c r="T92" s="65"/>
      <c r="U92" s="65"/>
      <c r="V92" s="66"/>
      <c r="W92" s="118"/>
      <c r="X92" s="119"/>
      <c r="Y92" s="120"/>
      <c r="Z92" s="109"/>
      <c r="AA92" s="110"/>
      <c r="AB92" s="110"/>
      <c r="AC92" s="110"/>
    </row>
    <row r="93" spans="2:29" s="7" customFormat="1" ht="11.1" customHeight="1" thickBot="1" x14ac:dyDescent="0.25">
      <c r="B93" s="149"/>
      <c r="C93" s="47"/>
      <c r="D93" s="48"/>
      <c r="E93" s="49"/>
      <c r="F93" s="140"/>
      <c r="G93" s="141"/>
      <c r="H93" s="142"/>
      <c r="I93" s="87"/>
      <c r="J93" s="88"/>
      <c r="K93" s="89"/>
      <c r="L93" s="90" t="str">
        <f t="shared" ref="L93" si="76">IF(OR(L91="",L92=""),"",ROUND(L91/L92,4))</f>
        <v/>
      </c>
      <c r="M93" s="90"/>
      <c r="N93" s="70"/>
      <c r="O93" s="73" t="str">
        <f>IF(OR(L91="",L92=""),"",IF(I93=$AE$3,(O91*$AE$6+O92)*L93,IF(I93=$AE$4,(O91*$AE$7+O92)*L93,IF(I93=$AE$5,O91+O92+R93,""))))</f>
        <v/>
      </c>
      <c r="P93" s="74"/>
      <c r="Q93" s="75"/>
      <c r="R93" s="15"/>
      <c r="S93" s="67"/>
      <c r="T93" s="68"/>
      <c r="U93" s="68"/>
      <c r="V93" s="69"/>
      <c r="W93" s="121"/>
      <c r="X93" s="122"/>
      <c r="Y93" s="123"/>
      <c r="Z93" s="109"/>
      <c r="AA93" s="110"/>
      <c r="AB93" s="110"/>
      <c r="AC93" s="110"/>
    </row>
    <row r="94" spans="2:29" s="7" customFormat="1" ht="11.1" customHeight="1" x14ac:dyDescent="0.2">
      <c r="B94" s="144" t="s">
        <v>56</v>
      </c>
      <c r="C94" s="20"/>
      <c r="D94" s="21"/>
      <c r="E94" s="22"/>
      <c r="F94" s="127"/>
      <c r="G94" s="128"/>
      <c r="H94" s="129"/>
      <c r="I94" s="76"/>
      <c r="J94" s="77"/>
      <c r="K94" s="78"/>
      <c r="L94" s="79"/>
      <c r="M94" s="80"/>
      <c r="N94" s="81"/>
      <c r="O94" s="56"/>
      <c r="P94" s="57"/>
      <c r="Q94" s="57"/>
      <c r="R94" s="58"/>
      <c r="S94" s="111"/>
      <c r="T94" s="111"/>
      <c r="U94" s="111"/>
      <c r="V94" s="112"/>
      <c r="W94" s="118" t="str">
        <f t="shared" ref="W94" si="77">IF(AND(F95&lt;&gt;"",F96&lt;&gt;"",I94&lt;&gt;"",I95&lt;&gt;"",I96&lt;&gt;"",L94&lt;&gt;"",L95&lt;&gt;"",O94&lt;&gt;"",F94&lt;&gt;"",C94&lt;&gt;""),MIN(IF(I96=$AE$3,(F94*F95*F96*1.1*$AE$6+O95)*L96,IF(I96=$AE$4,(F94*F95*F96*1.1*$AE$7+O95)*L96,IF(I96=$AE$5,(F94*F95*F96*1.1+O95)*L96+R96,""))),O96,F94*I95*$AE$6*L96+O95),IF(AND(F95="",F96="",I94="",I95="",I96="",L94="",L95="",O94="",F94="",C94="",O95=""),"","Doplňte prázdná pole"))</f>
        <v/>
      </c>
      <c r="X94" s="119"/>
      <c r="Y94" s="120"/>
      <c r="Z94" s="109" t="str">
        <f t="shared" ref="Z94" si="78">IF(AND(I96="DPP/DPČ",O95&lt;&gt;""),"V případě DPP/DPČ je náhrada za nemoc součástí hrubé mzdy, buňku vymažte.","")</f>
        <v/>
      </c>
      <c r="AA94" s="110"/>
      <c r="AB94" s="110"/>
      <c r="AC94" s="110"/>
    </row>
    <row r="95" spans="2:29" s="7" customFormat="1" ht="11.1" customHeight="1" thickBot="1" x14ac:dyDescent="0.25">
      <c r="B95" s="145"/>
      <c r="C95" s="23"/>
      <c r="D95" s="24"/>
      <c r="E95" s="25"/>
      <c r="F95" s="130"/>
      <c r="G95" s="131"/>
      <c r="H95" s="131"/>
      <c r="I95" s="143"/>
      <c r="J95" s="143"/>
      <c r="K95" s="143"/>
      <c r="L95" s="124"/>
      <c r="M95" s="125"/>
      <c r="N95" s="126"/>
      <c r="O95" s="91"/>
      <c r="P95" s="92"/>
      <c r="Q95" s="92"/>
      <c r="R95" s="93"/>
      <c r="S95" s="113"/>
      <c r="T95" s="113"/>
      <c r="U95" s="113"/>
      <c r="V95" s="114"/>
      <c r="W95" s="118"/>
      <c r="X95" s="119"/>
      <c r="Y95" s="120"/>
      <c r="Z95" s="109"/>
      <c r="AA95" s="110"/>
      <c r="AB95" s="110"/>
      <c r="AC95" s="110"/>
    </row>
    <row r="96" spans="2:29" s="7" customFormat="1" ht="11.1" customHeight="1" thickBot="1" x14ac:dyDescent="0.25">
      <c r="B96" s="146"/>
      <c r="C96" s="26"/>
      <c r="D96" s="27"/>
      <c r="E96" s="28"/>
      <c r="F96" s="132"/>
      <c r="G96" s="133"/>
      <c r="H96" s="134"/>
      <c r="I96" s="59"/>
      <c r="J96" s="60"/>
      <c r="K96" s="61"/>
      <c r="L96" s="70" t="str">
        <f t="shared" ref="L96" si="79">IF(OR(L94="",L95=""),"",ROUND(L94/L95,4))</f>
        <v/>
      </c>
      <c r="M96" s="71"/>
      <c r="N96" s="72"/>
      <c r="O96" s="73" t="str">
        <f>IF(OR(L94="",L95=""),"",IF(I96=$AE$3,(O94*$AE$6+O95)*L96,IF(I96=$AE$4,(O94*$AE$7+O95)*L96,IF(I96=$AE$5,O94+O95+R96,""))))</f>
        <v/>
      </c>
      <c r="P96" s="74"/>
      <c r="Q96" s="75"/>
      <c r="R96" s="16"/>
      <c r="S96" s="115"/>
      <c r="T96" s="116"/>
      <c r="U96" s="116"/>
      <c r="V96" s="117"/>
      <c r="W96" s="121"/>
      <c r="X96" s="122"/>
      <c r="Y96" s="123"/>
      <c r="Z96" s="109"/>
      <c r="AA96" s="110"/>
      <c r="AB96" s="110"/>
      <c r="AC96" s="110"/>
    </row>
    <row r="97" spans="2:29" s="7" customFormat="1" ht="11.1" customHeight="1" x14ac:dyDescent="0.2">
      <c r="B97" s="147" t="s">
        <v>57</v>
      </c>
      <c r="C97" s="29"/>
      <c r="D97" s="30"/>
      <c r="E97" s="31"/>
      <c r="F97" s="135"/>
      <c r="G97" s="136"/>
      <c r="H97" s="137"/>
      <c r="I97" s="82"/>
      <c r="J97" s="83"/>
      <c r="K97" s="84"/>
      <c r="L97" s="85"/>
      <c r="M97" s="85"/>
      <c r="N97" s="85"/>
      <c r="O97" s="94"/>
      <c r="P97" s="95"/>
      <c r="Q97" s="95"/>
      <c r="R97" s="96"/>
      <c r="S97" s="63"/>
      <c r="T97" s="63"/>
      <c r="U97" s="63"/>
      <c r="V97" s="64"/>
      <c r="W97" s="118" t="str">
        <f t="shared" ref="W97" si="80">IF(AND(F98&lt;&gt;"",F99&lt;&gt;"",I97&lt;&gt;"",I98&lt;&gt;"",I99&lt;&gt;"",L97&lt;&gt;"",L98&lt;&gt;"",O97&lt;&gt;"",F97&lt;&gt;"",C97&lt;&gt;""),MIN(IF(I99=$AE$3,(F97*F98*F99*1.1*$AE$6+O98)*L99,IF(I99=$AE$4,(F97*F98*F99*1.1*$AE$7+O98)*L99,IF(I99=$AE$5,(F97*F98*F99*1.1+O98)*L99+R99,""))),O99,F97*I98*$AE$6*L99+O98),IF(AND(F98="",F99="",I97="",I98="",I99="",L97="",L98="",O97="",F97="",C97="",O98=""),"","Doplňte prázdná pole"))</f>
        <v/>
      </c>
      <c r="X97" s="119"/>
      <c r="Y97" s="120"/>
      <c r="Z97" s="109" t="str">
        <f t="shared" ref="Z97" si="81">IF(AND(I99="DPP/DPČ",O98&lt;&gt;""),"V případě DPP/DPČ je náhrada za nemoc součástí hrubé mzdy, buňku vymažte.","")</f>
        <v/>
      </c>
      <c r="AA97" s="110"/>
      <c r="AB97" s="110"/>
      <c r="AC97" s="110"/>
    </row>
    <row r="98" spans="2:29" s="7" customFormat="1" ht="11.1" customHeight="1" thickBot="1" x14ac:dyDescent="0.25">
      <c r="B98" s="148"/>
      <c r="C98" s="32"/>
      <c r="D98" s="33"/>
      <c r="E98" s="34"/>
      <c r="F98" s="138"/>
      <c r="G98" s="139"/>
      <c r="H98" s="139"/>
      <c r="I98" s="62"/>
      <c r="J98" s="62"/>
      <c r="K98" s="62"/>
      <c r="L98" s="86"/>
      <c r="M98" s="86"/>
      <c r="N98" s="86"/>
      <c r="O98" s="97"/>
      <c r="P98" s="98"/>
      <c r="Q98" s="98"/>
      <c r="R98" s="99"/>
      <c r="S98" s="65"/>
      <c r="T98" s="65"/>
      <c r="U98" s="65"/>
      <c r="V98" s="66"/>
      <c r="W98" s="118"/>
      <c r="X98" s="119"/>
      <c r="Y98" s="120"/>
      <c r="Z98" s="109"/>
      <c r="AA98" s="110"/>
      <c r="AB98" s="110"/>
      <c r="AC98" s="110"/>
    </row>
    <row r="99" spans="2:29" s="7" customFormat="1" ht="11.1" customHeight="1" thickBot="1" x14ac:dyDescent="0.25">
      <c r="B99" s="149"/>
      <c r="C99" s="35"/>
      <c r="D99" s="36"/>
      <c r="E99" s="37"/>
      <c r="F99" s="140"/>
      <c r="G99" s="141"/>
      <c r="H99" s="142"/>
      <c r="I99" s="87"/>
      <c r="J99" s="88"/>
      <c r="K99" s="89"/>
      <c r="L99" s="90" t="str">
        <f t="shared" ref="L99" si="82">IF(OR(L97="",L98=""),"",ROUND(L97/L98,4))</f>
        <v/>
      </c>
      <c r="M99" s="90"/>
      <c r="N99" s="70"/>
      <c r="O99" s="73" t="str">
        <f>IF(OR(L97="",L98=""),"",IF(I99=$AE$3,(O97*$AE$6+O98)*L99,IF(I99=$AE$4,(O97*$AE$7+O98)*L99,IF(I99=$AE$5,O97+O98+R99,""))))</f>
        <v/>
      </c>
      <c r="P99" s="74"/>
      <c r="Q99" s="75"/>
      <c r="R99" s="15"/>
      <c r="S99" s="67"/>
      <c r="T99" s="68"/>
      <c r="U99" s="68"/>
      <c r="V99" s="69"/>
      <c r="W99" s="121"/>
      <c r="X99" s="122"/>
      <c r="Y99" s="123"/>
      <c r="Z99" s="109"/>
      <c r="AA99" s="110"/>
      <c r="AB99" s="110"/>
      <c r="AC99" s="110"/>
    </row>
    <row r="100" spans="2:29" s="7" customFormat="1" ht="11.1" customHeight="1" x14ac:dyDescent="0.2">
      <c r="B100" s="144" t="s">
        <v>58</v>
      </c>
      <c r="C100" s="20"/>
      <c r="D100" s="21"/>
      <c r="E100" s="22"/>
      <c r="F100" s="127"/>
      <c r="G100" s="128"/>
      <c r="H100" s="129"/>
      <c r="I100" s="76"/>
      <c r="J100" s="77"/>
      <c r="K100" s="78"/>
      <c r="L100" s="79"/>
      <c r="M100" s="80"/>
      <c r="N100" s="81"/>
      <c r="O100" s="56"/>
      <c r="P100" s="57"/>
      <c r="Q100" s="57"/>
      <c r="R100" s="58"/>
      <c r="S100" s="111"/>
      <c r="T100" s="111"/>
      <c r="U100" s="111"/>
      <c r="V100" s="112"/>
      <c r="W100" s="118" t="str">
        <f t="shared" ref="W100" si="83">IF(AND(F101&lt;&gt;"",F102&lt;&gt;"",I100&lt;&gt;"",I101&lt;&gt;"",I102&lt;&gt;"",L100&lt;&gt;"",L101&lt;&gt;"",O100&lt;&gt;"",F100&lt;&gt;"",C100&lt;&gt;""),MIN(IF(I102=$AE$3,(F100*F101*F102*1.1*$AE$6+O101)*L102,IF(I102=$AE$4,(F100*F101*F102*1.1*$AE$7+O101)*L102,IF(I102=$AE$5,(F100*F101*F102*1.1+O101)*L102+R102,""))),O102,F100*I101*$AE$6*L102+O101),IF(AND(F101="",F102="",I100="",I101="",I102="",L100="",L101="",O100="",F100="",C100="",O101=""),"","Doplňte prázdná pole"))</f>
        <v/>
      </c>
      <c r="X100" s="119"/>
      <c r="Y100" s="120"/>
      <c r="Z100" s="109" t="str">
        <f t="shared" ref="Z100" si="84">IF(AND(I102="DPP/DPČ",O101&lt;&gt;""),"V případě DPP/DPČ je náhrada za nemoc součástí hrubé mzdy, buňku vymažte.","")</f>
        <v/>
      </c>
      <c r="AA100" s="110"/>
      <c r="AB100" s="110"/>
      <c r="AC100" s="110"/>
    </row>
    <row r="101" spans="2:29" s="7" customFormat="1" ht="11.1" customHeight="1" thickBot="1" x14ac:dyDescent="0.25">
      <c r="B101" s="145"/>
      <c r="C101" s="23"/>
      <c r="D101" s="24"/>
      <c r="E101" s="25"/>
      <c r="F101" s="130"/>
      <c r="G101" s="131"/>
      <c r="H101" s="131"/>
      <c r="I101" s="143"/>
      <c r="J101" s="143"/>
      <c r="K101" s="143"/>
      <c r="L101" s="124"/>
      <c r="M101" s="125"/>
      <c r="N101" s="126"/>
      <c r="O101" s="91"/>
      <c r="P101" s="92"/>
      <c r="Q101" s="92"/>
      <c r="R101" s="93"/>
      <c r="S101" s="113"/>
      <c r="T101" s="113"/>
      <c r="U101" s="113"/>
      <c r="V101" s="114"/>
      <c r="W101" s="118"/>
      <c r="X101" s="119"/>
      <c r="Y101" s="120"/>
      <c r="Z101" s="109"/>
      <c r="AA101" s="110"/>
      <c r="AB101" s="110"/>
      <c r="AC101" s="110"/>
    </row>
    <row r="102" spans="2:29" s="7" customFormat="1" ht="11.1" customHeight="1" thickBot="1" x14ac:dyDescent="0.25">
      <c r="B102" s="146"/>
      <c r="C102" s="38"/>
      <c r="D102" s="39"/>
      <c r="E102" s="40"/>
      <c r="F102" s="132"/>
      <c r="G102" s="133"/>
      <c r="H102" s="134"/>
      <c r="I102" s="59"/>
      <c r="J102" s="60"/>
      <c r="K102" s="61"/>
      <c r="L102" s="70" t="str">
        <f t="shared" ref="L102" si="85">IF(OR(L100="",L101=""),"",ROUND(L100/L101,4))</f>
        <v/>
      </c>
      <c r="M102" s="71"/>
      <c r="N102" s="72"/>
      <c r="O102" s="73" t="str">
        <f>IF(OR(L100="",L101=""),"",IF(I102=$AE$3,(O100*$AE$6+O101)*L102,IF(I102=$AE$4,(O100*$AE$7+O101)*L102,IF(I102=$AE$5,O100+O101+R102,""))))</f>
        <v/>
      </c>
      <c r="P102" s="74"/>
      <c r="Q102" s="75"/>
      <c r="R102" s="16"/>
      <c r="S102" s="115"/>
      <c r="T102" s="116"/>
      <c r="U102" s="116"/>
      <c r="V102" s="117"/>
      <c r="W102" s="121"/>
      <c r="X102" s="122"/>
      <c r="Y102" s="123"/>
      <c r="Z102" s="109"/>
      <c r="AA102" s="110"/>
      <c r="AB102" s="110"/>
      <c r="AC102" s="110"/>
    </row>
    <row r="103" spans="2:29" s="7" customFormat="1" ht="11.1" customHeight="1" x14ac:dyDescent="0.2">
      <c r="B103" s="147" t="s">
        <v>59</v>
      </c>
      <c r="C103" s="41"/>
      <c r="D103" s="42"/>
      <c r="E103" s="43"/>
      <c r="F103" s="135"/>
      <c r="G103" s="136"/>
      <c r="H103" s="137"/>
      <c r="I103" s="82"/>
      <c r="J103" s="83"/>
      <c r="K103" s="84"/>
      <c r="L103" s="85"/>
      <c r="M103" s="85"/>
      <c r="N103" s="85"/>
      <c r="O103" s="94"/>
      <c r="P103" s="95"/>
      <c r="Q103" s="95"/>
      <c r="R103" s="96"/>
      <c r="S103" s="63"/>
      <c r="T103" s="63"/>
      <c r="U103" s="63"/>
      <c r="V103" s="64"/>
      <c r="W103" s="118" t="str">
        <f t="shared" ref="W103" si="86">IF(AND(F104&lt;&gt;"",F105&lt;&gt;"",I103&lt;&gt;"",I104&lt;&gt;"",I105&lt;&gt;"",L103&lt;&gt;"",L104&lt;&gt;"",O103&lt;&gt;"",F103&lt;&gt;"",C103&lt;&gt;""),MIN(IF(I105=$AE$3,(F103*F104*F105*1.1*$AE$6+O104)*L105,IF(I105=$AE$4,(F103*F104*F105*1.1*$AE$7+O104)*L105,IF(I105=$AE$5,(F103*F104*F105*1.1+O104)*L105+R105,""))),O105,F103*I104*$AE$6*L105+O104),IF(AND(F104="",F105="",I103="",I104="",I105="",L103="",L104="",O103="",F103="",C103="",O104=""),"","Doplňte prázdná pole"))</f>
        <v/>
      </c>
      <c r="X103" s="119"/>
      <c r="Y103" s="120"/>
      <c r="Z103" s="109" t="str">
        <f t="shared" ref="Z103" si="87">IF(AND(I105="DPP/DPČ",O104&lt;&gt;""),"V případě DPP/DPČ je náhrada za nemoc součástí hrubé mzdy, buňku vymažte.","")</f>
        <v/>
      </c>
      <c r="AA103" s="110"/>
      <c r="AB103" s="110"/>
      <c r="AC103" s="110"/>
    </row>
    <row r="104" spans="2:29" s="7" customFormat="1" ht="11.1" customHeight="1" thickBot="1" x14ac:dyDescent="0.25">
      <c r="B104" s="148"/>
      <c r="C104" s="44"/>
      <c r="D104" s="45"/>
      <c r="E104" s="46"/>
      <c r="F104" s="138"/>
      <c r="G104" s="139"/>
      <c r="H104" s="139"/>
      <c r="I104" s="62"/>
      <c r="J104" s="62"/>
      <c r="K104" s="62"/>
      <c r="L104" s="86"/>
      <c r="M104" s="86"/>
      <c r="N104" s="86"/>
      <c r="O104" s="97"/>
      <c r="P104" s="98"/>
      <c r="Q104" s="98"/>
      <c r="R104" s="99"/>
      <c r="S104" s="65"/>
      <c r="T104" s="65"/>
      <c r="U104" s="65"/>
      <c r="V104" s="66"/>
      <c r="W104" s="118"/>
      <c r="X104" s="119"/>
      <c r="Y104" s="120"/>
      <c r="Z104" s="109"/>
      <c r="AA104" s="110"/>
      <c r="AB104" s="110"/>
      <c r="AC104" s="110"/>
    </row>
    <row r="105" spans="2:29" s="7" customFormat="1" ht="11.1" customHeight="1" thickBot="1" x14ac:dyDescent="0.25">
      <c r="B105" s="149"/>
      <c r="C105" s="47"/>
      <c r="D105" s="48"/>
      <c r="E105" s="49"/>
      <c r="F105" s="140"/>
      <c r="G105" s="141"/>
      <c r="H105" s="142"/>
      <c r="I105" s="87"/>
      <c r="J105" s="88"/>
      <c r="K105" s="89"/>
      <c r="L105" s="90" t="str">
        <f t="shared" ref="L105" si="88">IF(OR(L103="",L104=""),"",ROUND(L103/L104,4))</f>
        <v/>
      </c>
      <c r="M105" s="90"/>
      <c r="N105" s="70"/>
      <c r="O105" s="73" t="str">
        <f>IF(OR(L103="",L104=""),"",IF(I105=$AE$3,(O103*$AE$6+O104)*L105,IF(I105=$AE$4,(O103*$AE$7+O104)*L105,IF(I105=$AE$5,O103+O104+R105,""))))</f>
        <v/>
      </c>
      <c r="P105" s="74"/>
      <c r="Q105" s="75"/>
      <c r="R105" s="15"/>
      <c r="S105" s="67"/>
      <c r="T105" s="68"/>
      <c r="U105" s="68"/>
      <c r="V105" s="69"/>
      <c r="W105" s="121"/>
      <c r="X105" s="122"/>
      <c r="Y105" s="123"/>
      <c r="Z105" s="109"/>
      <c r="AA105" s="110"/>
      <c r="AB105" s="110"/>
      <c r="AC105" s="110"/>
    </row>
    <row r="106" spans="2:29" s="7" customFormat="1" ht="11.1" customHeight="1" x14ac:dyDescent="0.2">
      <c r="B106" s="144" t="s">
        <v>60</v>
      </c>
      <c r="C106" s="20"/>
      <c r="D106" s="21"/>
      <c r="E106" s="22"/>
      <c r="F106" s="127"/>
      <c r="G106" s="128"/>
      <c r="H106" s="129"/>
      <c r="I106" s="76"/>
      <c r="J106" s="77"/>
      <c r="K106" s="78"/>
      <c r="L106" s="79"/>
      <c r="M106" s="80"/>
      <c r="N106" s="81"/>
      <c r="O106" s="56"/>
      <c r="P106" s="57"/>
      <c r="Q106" s="57"/>
      <c r="R106" s="58"/>
      <c r="S106" s="111"/>
      <c r="T106" s="111"/>
      <c r="U106" s="111"/>
      <c r="V106" s="112"/>
      <c r="W106" s="118" t="str">
        <f t="shared" ref="W106" si="89">IF(AND(F107&lt;&gt;"",F108&lt;&gt;"",I106&lt;&gt;"",I107&lt;&gt;"",I108&lt;&gt;"",L106&lt;&gt;"",L107&lt;&gt;"",O106&lt;&gt;"",F106&lt;&gt;"",C106&lt;&gt;""),MIN(IF(I108=$AE$3,(F106*F107*F108*1.1*$AE$6+O107)*L108,IF(I108=$AE$4,(F106*F107*F108*1.1*$AE$7+O107)*L108,IF(I108=$AE$5,(F106*F107*F108*1.1+O107)*L108+R108,""))),O108,F106*I107*$AE$6*L108+O107),IF(AND(F107="",F108="",I106="",I107="",I108="",L106="",L107="",O106="",F106="",C106="",O107=""),"","Doplňte prázdná pole"))</f>
        <v/>
      </c>
      <c r="X106" s="119"/>
      <c r="Y106" s="120"/>
      <c r="Z106" s="109" t="str">
        <f t="shared" ref="Z106" si="90">IF(AND(I108="DPP/DPČ",O107&lt;&gt;""),"V případě DPP/DPČ je náhrada za nemoc součástí hrubé mzdy, buňku vymažte.","")</f>
        <v/>
      </c>
      <c r="AA106" s="110"/>
      <c r="AB106" s="110"/>
      <c r="AC106" s="110"/>
    </row>
    <row r="107" spans="2:29" s="7" customFormat="1" ht="11.1" customHeight="1" thickBot="1" x14ac:dyDescent="0.25">
      <c r="B107" s="145"/>
      <c r="C107" s="23"/>
      <c r="D107" s="24"/>
      <c r="E107" s="25"/>
      <c r="F107" s="130"/>
      <c r="G107" s="131"/>
      <c r="H107" s="131"/>
      <c r="I107" s="143"/>
      <c r="J107" s="143"/>
      <c r="K107" s="143"/>
      <c r="L107" s="124"/>
      <c r="M107" s="125"/>
      <c r="N107" s="126"/>
      <c r="O107" s="91"/>
      <c r="P107" s="92"/>
      <c r="Q107" s="92"/>
      <c r="R107" s="93"/>
      <c r="S107" s="113"/>
      <c r="T107" s="113"/>
      <c r="U107" s="113"/>
      <c r="V107" s="114"/>
      <c r="W107" s="118"/>
      <c r="X107" s="119"/>
      <c r="Y107" s="120"/>
      <c r="Z107" s="109"/>
      <c r="AA107" s="110"/>
      <c r="AB107" s="110"/>
      <c r="AC107" s="110"/>
    </row>
    <row r="108" spans="2:29" s="7" customFormat="1" ht="11.1" customHeight="1" thickBot="1" x14ac:dyDescent="0.25">
      <c r="B108" s="146"/>
      <c r="C108" s="50"/>
      <c r="D108" s="51"/>
      <c r="E108" s="52"/>
      <c r="F108" s="132"/>
      <c r="G108" s="133"/>
      <c r="H108" s="134"/>
      <c r="I108" s="59"/>
      <c r="J108" s="60"/>
      <c r="K108" s="61"/>
      <c r="L108" s="70" t="str">
        <f t="shared" ref="L108" si="91">IF(OR(L106="",L107=""),"",ROUND(L106/L107,4))</f>
        <v/>
      </c>
      <c r="M108" s="71"/>
      <c r="N108" s="72"/>
      <c r="O108" s="73" t="str">
        <f>IF(OR(L106="",L107=""),"",IF(I108=$AE$3,(O106*$AE$6+O107)*L108,IF(I108=$AE$4,(O106*$AE$7+O107)*L108,IF(I108=$AE$5,O106+O107+R108,""))))</f>
        <v/>
      </c>
      <c r="P108" s="74"/>
      <c r="Q108" s="75"/>
      <c r="R108" s="16"/>
      <c r="S108" s="115"/>
      <c r="T108" s="116"/>
      <c r="U108" s="116"/>
      <c r="V108" s="117"/>
      <c r="W108" s="121"/>
      <c r="X108" s="122"/>
      <c r="Y108" s="123"/>
      <c r="Z108" s="109"/>
      <c r="AA108" s="110"/>
      <c r="AB108" s="110"/>
      <c r="AC108" s="110"/>
    </row>
    <row r="109" spans="2:29" s="7" customFormat="1" ht="11.1" customHeight="1" x14ac:dyDescent="0.2">
      <c r="B109" s="147" t="s">
        <v>61</v>
      </c>
      <c r="C109" s="29"/>
      <c r="D109" s="30"/>
      <c r="E109" s="31"/>
      <c r="F109" s="135"/>
      <c r="G109" s="136"/>
      <c r="H109" s="137"/>
      <c r="I109" s="82"/>
      <c r="J109" s="83"/>
      <c r="K109" s="84"/>
      <c r="L109" s="85"/>
      <c r="M109" s="85"/>
      <c r="N109" s="85"/>
      <c r="O109" s="94"/>
      <c r="P109" s="95"/>
      <c r="Q109" s="95"/>
      <c r="R109" s="96"/>
      <c r="S109" s="63"/>
      <c r="T109" s="63"/>
      <c r="U109" s="63"/>
      <c r="V109" s="64"/>
      <c r="W109" s="118" t="str">
        <f t="shared" ref="W109" si="92">IF(AND(F110&lt;&gt;"",F111&lt;&gt;"",I109&lt;&gt;"",I110&lt;&gt;"",I111&lt;&gt;"",L109&lt;&gt;"",L110&lt;&gt;"",O109&lt;&gt;"",F109&lt;&gt;"",C109&lt;&gt;""),MIN(IF(I111=$AE$3,(F109*F110*F111*1.1*$AE$6+O110)*L111,IF(I111=$AE$4,(F109*F110*F111*1.1*$AE$7+O110)*L111,IF(I111=$AE$5,(F109*F110*F111*1.1+O110)*L111+R111,""))),O111,F109*I110*$AE$6*L111+O110),IF(AND(F110="",F111="",I109="",I110="",I111="",L109="",L110="",O109="",F109="",C109="",O110=""),"","Doplňte prázdná pole"))</f>
        <v/>
      </c>
      <c r="X109" s="119"/>
      <c r="Y109" s="120"/>
      <c r="Z109" s="109" t="str">
        <f t="shared" ref="Z109" si="93">IF(AND(I111="DPP/DPČ",O110&lt;&gt;""),"V případě DPP/DPČ je náhrada za nemoc součástí hrubé mzdy, buňku vymažte.","")</f>
        <v/>
      </c>
      <c r="AA109" s="110"/>
      <c r="AB109" s="110"/>
      <c r="AC109" s="110"/>
    </row>
    <row r="110" spans="2:29" s="7" customFormat="1" ht="11.1" customHeight="1" thickBot="1" x14ac:dyDescent="0.25">
      <c r="B110" s="148"/>
      <c r="C110" s="32"/>
      <c r="D110" s="33"/>
      <c r="E110" s="34"/>
      <c r="F110" s="138"/>
      <c r="G110" s="139"/>
      <c r="H110" s="139"/>
      <c r="I110" s="62"/>
      <c r="J110" s="62"/>
      <c r="K110" s="62"/>
      <c r="L110" s="86"/>
      <c r="M110" s="86"/>
      <c r="N110" s="86"/>
      <c r="O110" s="97"/>
      <c r="P110" s="98"/>
      <c r="Q110" s="98"/>
      <c r="R110" s="99"/>
      <c r="S110" s="65"/>
      <c r="T110" s="65"/>
      <c r="U110" s="65"/>
      <c r="V110" s="66"/>
      <c r="W110" s="118"/>
      <c r="X110" s="119"/>
      <c r="Y110" s="120"/>
      <c r="Z110" s="109"/>
      <c r="AA110" s="110"/>
      <c r="AB110" s="110"/>
      <c r="AC110" s="110"/>
    </row>
    <row r="111" spans="2:29" s="7" customFormat="1" ht="11.1" customHeight="1" thickBot="1" x14ac:dyDescent="0.25">
      <c r="B111" s="149"/>
      <c r="C111" s="53"/>
      <c r="D111" s="54"/>
      <c r="E111" s="55"/>
      <c r="F111" s="140"/>
      <c r="G111" s="141"/>
      <c r="H111" s="142"/>
      <c r="I111" s="87"/>
      <c r="J111" s="88"/>
      <c r="K111" s="89"/>
      <c r="L111" s="90" t="str">
        <f t="shared" ref="L111" si="94">IF(OR(L109="",L110=""),"",ROUND(L109/L110,4))</f>
        <v/>
      </c>
      <c r="M111" s="90"/>
      <c r="N111" s="70"/>
      <c r="O111" s="73" t="str">
        <f>IF(OR(L109="",L110=""),"",IF(I111=$AE$3,(O109*$AE$6+O110)*L111,IF(I111=$AE$4,(O109*$AE$7+O110)*L111,IF(I111=$AE$5,O109+O110+R111,""))))</f>
        <v/>
      </c>
      <c r="P111" s="74"/>
      <c r="Q111" s="75"/>
      <c r="R111" s="15"/>
      <c r="S111" s="67"/>
      <c r="T111" s="68"/>
      <c r="U111" s="68"/>
      <c r="V111" s="69"/>
      <c r="W111" s="121"/>
      <c r="X111" s="122"/>
      <c r="Y111" s="123"/>
      <c r="Z111" s="109"/>
      <c r="AA111" s="110"/>
      <c r="AB111" s="110"/>
      <c r="AC111" s="110"/>
    </row>
    <row r="112" spans="2:29" s="7" customFormat="1" ht="11.1" customHeight="1" x14ac:dyDescent="0.2">
      <c r="B112" s="144" t="s">
        <v>62</v>
      </c>
      <c r="C112" s="20"/>
      <c r="D112" s="21"/>
      <c r="E112" s="22"/>
      <c r="F112" s="127"/>
      <c r="G112" s="128"/>
      <c r="H112" s="129"/>
      <c r="I112" s="76"/>
      <c r="J112" s="77"/>
      <c r="K112" s="78"/>
      <c r="L112" s="79"/>
      <c r="M112" s="80"/>
      <c r="N112" s="81"/>
      <c r="O112" s="56"/>
      <c r="P112" s="57"/>
      <c r="Q112" s="57"/>
      <c r="R112" s="58"/>
      <c r="S112" s="111"/>
      <c r="T112" s="111"/>
      <c r="U112" s="111"/>
      <c r="V112" s="112"/>
      <c r="W112" s="118" t="str">
        <f t="shared" ref="W112" si="95">IF(AND(F113&lt;&gt;"",F114&lt;&gt;"",I112&lt;&gt;"",I113&lt;&gt;"",I114&lt;&gt;"",L112&lt;&gt;"",L113&lt;&gt;"",O112&lt;&gt;"",F112&lt;&gt;"",C112&lt;&gt;""),MIN(IF(I114=$AE$3,(F112*F113*F114*1.1*$AE$6+O113)*L114,IF(I114=$AE$4,(F112*F113*F114*1.1*$AE$7+O113)*L114,IF(I114=$AE$5,(F112*F113*F114*1.1+O113)*L114+R114,""))),O114,F112*I113*$AE$6*L114+O113),IF(AND(F113="",F114="",I112="",I113="",I114="",L112="",L113="",O112="",F112="",C112="",O113=""),"","Doplňte prázdná pole"))</f>
        <v/>
      </c>
      <c r="X112" s="119"/>
      <c r="Y112" s="120"/>
      <c r="Z112" s="109" t="str">
        <f t="shared" ref="Z112" si="96">IF(AND(I114="DPP/DPČ",O113&lt;&gt;""),"V případě DPP/DPČ je náhrada za nemoc součástí hrubé mzdy, buňku vymažte.","")</f>
        <v/>
      </c>
      <c r="AA112" s="110"/>
      <c r="AB112" s="110"/>
      <c r="AC112" s="110"/>
    </row>
    <row r="113" spans="2:29" s="7" customFormat="1" ht="11.1" customHeight="1" thickBot="1" x14ac:dyDescent="0.25">
      <c r="B113" s="145"/>
      <c r="C113" s="23"/>
      <c r="D113" s="24"/>
      <c r="E113" s="25"/>
      <c r="F113" s="130"/>
      <c r="G113" s="131"/>
      <c r="H113" s="131"/>
      <c r="I113" s="143"/>
      <c r="J113" s="143"/>
      <c r="K113" s="143"/>
      <c r="L113" s="124"/>
      <c r="M113" s="125"/>
      <c r="N113" s="126"/>
      <c r="O113" s="91"/>
      <c r="P113" s="92"/>
      <c r="Q113" s="92"/>
      <c r="R113" s="93"/>
      <c r="S113" s="113"/>
      <c r="T113" s="113"/>
      <c r="U113" s="113"/>
      <c r="V113" s="114"/>
      <c r="W113" s="118"/>
      <c r="X113" s="119"/>
      <c r="Y113" s="120"/>
      <c r="Z113" s="109"/>
      <c r="AA113" s="110"/>
      <c r="AB113" s="110"/>
      <c r="AC113" s="110"/>
    </row>
    <row r="114" spans="2:29" s="7" customFormat="1" ht="11.1" customHeight="1" thickBot="1" x14ac:dyDescent="0.25">
      <c r="B114" s="146"/>
      <c r="C114" s="26"/>
      <c r="D114" s="27"/>
      <c r="E114" s="28"/>
      <c r="F114" s="132"/>
      <c r="G114" s="133"/>
      <c r="H114" s="134"/>
      <c r="I114" s="59"/>
      <c r="J114" s="60"/>
      <c r="K114" s="61"/>
      <c r="L114" s="70" t="str">
        <f t="shared" ref="L114" si="97">IF(OR(L112="",L113=""),"",ROUND(L112/L113,4))</f>
        <v/>
      </c>
      <c r="M114" s="71"/>
      <c r="N114" s="72"/>
      <c r="O114" s="73" t="str">
        <f>IF(OR(L112="",L113=""),"",IF(I114=$AE$3,(O112*$AE$6+O113)*L114,IF(I114=$AE$4,(O112*$AE$7+O113)*L114,IF(I114=$AE$5,O112+O113+R114,""))))</f>
        <v/>
      </c>
      <c r="P114" s="74"/>
      <c r="Q114" s="75"/>
      <c r="R114" s="16"/>
      <c r="S114" s="115"/>
      <c r="T114" s="116"/>
      <c r="U114" s="116"/>
      <c r="V114" s="117"/>
      <c r="W114" s="121"/>
      <c r="X114" s="122"/>
      <c r="Y114" s="123"/>
      <c r="Z114" s="109"/>
      <c r="AA114" s="110"/>
      <c r="AB114" s="110"/>
      <c r="AC114" s="110"/>
    </row>
    <row r="115" spans="2:29" s="7" customFormat="1" ht="11.1" customHeight="1" x14ac:dyDescent="0.2">
      <c r="B115" s="147" t="s">
        <v>63</v>
      </c>
      <c r="C115" s="29"/>
      <c r="D115" s="30"/>
      <c r="E115" s="31"/>
      <c r="F115" s="135"/>
      <c r="G115" s="136"/>
      <c r="H115" s="137"/>
      <c r="I115" s="82"/>
      <c r="J115" s="83"/>
      <c r="K115" s="84"/>
      <c r="L115" s="85"/>
      <c r="M115" s="85"/>
      <c r="N115" s="85"/>
      <c r="O115" s="94"/>
      <c r="P115" s="95"/>
      <c r="Q115" s="95"/>
      <c r="R115" s="96"/>
      <c r="S115" s="63"/>
      <c r="T115" s="63"/>
      <c r="U115" s="63"/>
      <c r="V115" s="64"/>
      <c r="W115" s="118" t="str">
        <f t="shared" ref="W115" si="98">IF(AND(F116&lt;&gt;"",F117&lt;&gt;"",I115&lt;&gt;"",I116&lt;&gt;"",I117&lt;&gt;"",L115&lt;&gt;"",L116&lt;&gt;"",O115&lt;&gt;"",F115&lt;&gt;"",C115&lt;&gt;""),MIN(IF(I117=$AE$3,(F115*F116*F117*1.1*$AE$6+O116)*L117,IF(I117=$AE$4,(F115*F116*F117*1.1*$AE$7+O116)*L117,IF(I117=$AE$5,(F115*F116*F117*1.1+O116)*L117+R117,""))),O117,F115*I116*$AE$6*L117+O116),IF(AND(F116="",F117="",I115="",I116="",I117="",L115="",L116="",O115="",F115="",C115="",O116=""),"","Doplňte prázdná pole"))</f>
        <v/>
      </c>
      <c r="X115" s="119"/>
      <c r="Y115" s="120"/>
      <c r="Z115" s="109" t="str">
        <f t="shared" ref="Z115" si="99">IF(AND(I117="DPP/DPČ",O116&lt;&gt;""),"V případě DPP/DPČ je náhrada za nemoc součástí hrubé mzdy, buňku vymažte.","")</f>
        <v/>
      </c>
      <c r="AA115" s="110"/>
      <c r="AB115" s="110"/>
      <c r="AC115" s="110"/>
    </row>
    <row r="116" spans="2:29" s="7" customFormat="1" ht="11.1" customHeight="1" thickBot="1" x14ac:dyDescent="0.25">
      <c r="B116" s="148"/>
      <c r="C116" s="32"/>
      <c r="D116" s="33"/>
      <c r="E116" s="34"/>
      <c r="F116" s="138"/>
      <c r="G116" s="139"/>
      <c r="H116" s="139"/>
      <c r="I116" s="62"/>
      <c r="J116" s="62"/>
      <c r="K116" s="62"/>
      <c r="L116" s="86"/>
      <c r="M116" s="86"/>
      <c r="N116" s="86"/>
      <c r="O116" s="97"/>
      <c r="P116" s="98"/>
      <c r="Q116" s="98"/>
      <c r="R116" s="99"/>
      <c r="S116" s="65"/>
      <c r="T116" s="65"/>
      <c r="U116" s="65"/>
      <c r="V116" s="66"/>
      <c r="W116" s="118"/>
      <c r="X116" s="119"/>
      <c r="Y116" s="120"/>
      <c r="Z116" s="109"/>
      <c r="AA116" s="110"/>
      <c r="AB116" s="110"/>
      <c r="AC116" s="110"/>
    </row>
    <row r="117" spans="2:29" s="7" customFormat="1" ht="11.1" customHeight="1" thickBot="1" x14ac:dyDescent="0.25">
      <c r="B117" s="149"/>
      <c r="C117" s="35"/>
      <c r="D117" s="36"/>
      <c r="E117" s="37"/>
      <c r="F117" s="140"/>
      <c r="G117" s="141"/>
      <c r="H117" s="142"/>
      <c r="I117" s="87"/>
      <c r="J117" s="88"/>
      <c r="K117" s="89"/>
      <c r="L117" s="90" t="str">
        <f t="shared" ref="L117" si="100">IF(OR(L115="",L116=""),"",ROUND(L115/L116,4))</f>
        <v/>
      </c>
      <c r="M117" s="90"/>
      <c r="N117" s="70"/>
      <c r="O117" s="73" t="str">
        <f>IF(OR(L115="",L116=""),"",IF(I117=$AE$3,(O115*$AE$6+O116)*L117,IF(I117=$AE$4,(O115*$AE$7+O116)*L117,IF(I117=$AE$5,O115+O116+R117,""))))</f>
        <v/>
      </c>
      <c r="P117" s="74"/>
      <c r="Q117" s="75"/>
      <c r="R117" s="15"/>
      <c r="S117" s="67"/>
      <c r="T117" s="68"/>
      <c r="U117" s="68"/>
      <c r="V117" s="69"/>
      <c r="W117" s="121"/>
      <c r="X117" s="122"/>
      <c r="Y117" s="123"/>
      <c r="Z117" s="109"/>
      <c r="AA117" s="110"/>
      <c r="AB117" s="110"/>
      <c r="AC117" s="110"/>
    </row>
    <row r="118" spans="2:29" s="7" customFormat="1" ht="11.1" customHeight="1" x14ac:dyDescent="0.2">
      <c r="B118" s="144" t="s">
        <v>64</v>
      </c>
      <c r="C118" s="20"/>
      <c r="D118" s="21"/>
      <c r="E118" s="22"/>
      <c r="F118" s="127"/>
      <c r="G118" s="128"/>
      <c r="H118" s="129"/>
      <c r="I118" s="76"/>
      <c r="J118" s="77"/>
      <c r="K118" s="78"/>
      <c r="L118" s="79"/>
      <c r="M118" s="80"/>
      <c r="N118" s="81"/>
      <c r="O118" s="56"/>
      <c r="P118" s="57"/>
      <c r="Q118" s="57"/>
      <c r="R118" s="58"/>
      <c r="S118" s="111"/>
      <c r="T118" s="111"/>
      <c r="U118" s="111"/>
      <c r="V118" s="112"/>
      <c r="W118" s="118" t="str">
        <f t="shared" ref="W118" si="101">IF(AND(F119&lt;&gt;"",F120&lt;&gt;"",I118&lt;&gt;"",I119&lt;&gt;"",I120&lt;&gt;"",L118&lt;&gt;"",L119&lt;&gt;"",O118&lt;&gt;"",F118&lt;&gt;"",C118&lt;&gt;""),MIN(IF(I120=$AE$3,(F118*F119*F120*1.1*$AE$6+O119)*L120,IF(I120=$AE$4,(F118*F119*F120*1.1*$AE$7+O119)*L120,IF(I120=$AE$5,(F118*F119*F120*1.1+O119)*L120+R120,""))),O120,F118*I119*$AE$6*L120+O119),IF(AND(F119="",F120="",I118="",I119="",I120="",L118="",L119="",O118="",F118="",C118="",O119=""),"","Doplňte prázdná pole"))</f>
        <v/>
      </c>
      <c r="X118" s="119"/>
      <c r="Y118" s="120"/>
      <c r="Z118" s="109" t="str">
        <f t="shared" ref="Z118" si="102">IF(AND(I120="DPP/DPČ",O119&lt;&gt;""),"V případě DPP/DPČ je náhrada za nemoc součástí hrubé mzdy, buňku vymažte.","")</f>
        <v/>
      </c>
      <c r="AA118" s="110"/>
      <c r="AB118" s="110"/>
      <c r="AC118" s="110"/>
    </row>
    <row r="119" spans="2:29" s="7" customFormat="1" ht="11.1" customHeight="1" thickBot="1" x14ac:dyDescent="0.25">
      <c r="B119" s="145"/>
      <c r="C119" s="23"/>
      <c r="D119" s="24"/>
      <c r="E119" s="25"/>
      <c r="F119" s="130"/>
      <c r="G119" s="131"/>
      <c r="H119" s="131"/>
      <c r="I119" s="143"/>
      <c r="J119" s="143"/>
      <c r="K119" s="143"/>
      <c r="L119" s="124"/>
      <c r="M119" s="125"/>
      <c r="N119" s="126"/>
      <c r="O119" s="91"/>
      <c r="P119" s="92"/>
      <c r="Q119" s="92"/>
      <c r="R119" s="93"/>
      <c r="S119" s="113"/>
      <c r="T119" s="113"/>
      <c r="U119" s="113"/>
      <c r="V119" s="114"/>
      <c r="W119" s="118"/>
      <c r="X119" s="119"/>
      <c r="Y119" s="120"/>
      <c r="Z119" s="109"/>
      <c r="AA119" s="110"/>
      <c r="AB119" s="110"/>
      <c r="AC119" s="110"/>
    </row>
    <row r="120" spans="2:29" s="7" customFormat="1" ht="11.1" customHeight="1" thickBot="1" x14ac:dyDescent="0.25">
      <c r="B120" s="146"/>
      <c r="C120" s="38"/>
      <c r="D120" s="39"/>
      <c r="E120" s="40"/>
      <c r="F120" s="132"/>
      <c r="G120" s="133"/>
      <c r="H120" s="134"/>
      <c r="I120" s="59"/>
      <c r="J120" s="60"/>
      <c r="K120" s="61"/>
      <c r="L120" s="70" t="str">
        <f t="shared" ref="L120" si="103">IF(OR(L118="",L119=""),"",ROUND(L118/L119,4))</f>
        <v/>
      </c>
      <c r="M120" s="71"/>
      <c r="N120" s="72"/>
      <c r="O120" s="73" t="str">
        <f>IF(OR(L118="",L119=""),"",IF(I120=$AE$3,(O118*$AE$6+O119)*L120,IF(I120=$AE$4,(O118*$AE$7+O119)*L120,IF(I120=$AE$5,O118+O119+R120,""))))</f>
        <v/>
      </c>
      <c r="P120" s="74"/>
      <c r="Q120" s="75"/>
      <c r="R120" s="16"/>
      <c r="S120" s="115"/>
      <c r="T120" s="116"/>
      <c r="U120" s="116"/>
      <c r="V120" s="117"/>
      <c r="W120" s="121"/>
      <c r="X120" s="122"/>
      <c r="Y120" s="123"/>
      <c r="Z120" s="109"/>
      <c r="AA120" s="110"/>
      <c r="AB120" s="110"/>
      <c r="AC120" s="110"/>
    </row>
    <row r="121" spans="2:29" s="7" customFormat="1" ht="11.1" customHeight="1" x14ac:dyDescent="0.2">
      <c r="B121" s="147" t="s">
        <v>65</v>
      </c>
      <c r="C121" s="41"/>
      <c r="D121" s="42"/>
      <c r="E121" s="43"/>
      <c r="F121" s="135"/>
      <c r="G121" s="136"/>
      <c r="H121" s="137"/>
      <c r="I121" s="82"/>
      <c r="J121" s="83"/>
      <c r="K121" s="84"/>
      <c r="L121" s="85"/>
      <c r="M121" s="85"/>
      <c r="N121" s="85"/>
      <c r="O121" s="94"/>
      <c r="P121" s="95"/>
      <c r="Q121" s="95"/>
      <c r="R121" s="96"/>
      <c r="S121" s="63"/>
      <c r="T121" s="63"/>
      <c r="U121" s="63"/>
      <c r="V121" s="64"/>
      <c r="W121" s="118" t="str">
        <f t="shared" ref="W121" si="104">IF(AND(F122&lt;&gt;"",F123&lt;&gt;"",I121&lt;&gt;"",I122&lt;&gt;"",I123&lt;&gt;"",L121&lt;&gt;"",L122&lt;&gt;"",O121&lt;&gt;"",F121&lt;&gt;"",C121&lt;&gt;""),MIN(IF(I123=$AE$3,(F121*F122*F123*1.1*$AE$6+O122)*L123,IF(I123=$AE$4,(F121*F122*F123*1.1*$AE$7+O122)*L123,IF(I123=$AE$5,(F121*F122*F123*1.1+O122)*L123+R123,""))),O123,F121*I122*$AE$6*L123+O122),IF(AND(F122="",F123="",I121="",I122="",I123="",L121="",L122="",O121="",F121="",C121="",O122=""),"","Doplňte prázdná pole"))</f>
        <v/>
      </c>
      <c r="X121" s="119"/>
      <c r="Y121" s="120"/>
      <c r="Z121" s="109" t="str">
        <f t="shared" ref="Z121" si="105">IF(AND(I123="DPP/DPČ",O122&lt;&gt;""),"V případě DPP/DPČ je náhrada za nemoc součástí hrubé mzdy, buňku vymažte.","")</f>
        <v/>
      </c>
      <c r="AA121" s="110"/>
      <c r="AB121" s="110"/>
      <c r="AC121" s="110"/>
    </row>
    <row r="122" spans="2:29" s="7" customFormat="1" ht="11.1" customHeight="1" thickBot="1" x14ac:dyDescent="0.25">
      <c r="B122" s="148"/>
      <c r="C122" s="44"/>
      <c r="D122" s="45"/>
      <c r="E122" s="46"/>
      <c r="F122" s="138"/>
      <c r="G122" s="139"/>
      <c r="H122" s="139"/>
      <c r="I122" s="62"/>
      <c r="J122" s="62"/>
      <c r="K122" s="62"/>
      <c r="L122" s="86"/>
      <c r="M122" s="86"/>
      <c r="N122" s="86"/>
      <c r="O122" s="97"/>
      <c r="P122" s="98"/>
      <c r="Q122" s="98"/>
      <c r="R122" s="99"/>
      <c r="S122" s="65"/>
      <c r="T122" s="65"/>
      <c r="U122" s="65"/>
      <c r="V122" s="66"/>
      <c r="W122" s="118"/>
      <c r="X122" s="119"/>
      <c r="Y122" s="120"/>
      <c r="Z122" s="109"/>
      <c r="AA122" s="110"/>
      <c r="AB122" s="110"/>
      <c r="AC122" s="110"/>
    </row>
    <row r="123" spans="2:29" s="7" customFormat="1" ht="11.1" customHeight="1" thickBot="1" x14ac:dyDescent="0.25">
      <c r="B123" s="149"/>
      <c r="C123" s="47"/>
      <c r="D123" s="48"/>
      <c r="E123" s="49"/>
      <c r="F123" s="140"/>
      <c r="G123" s="141"/>
      <c r="H123" s="142"/>
      <c r="I123" s="87"/>
      <c r="J123" s="88"/>
      <c r="K123" s="89"/>
      <c r="L123" s="90" t="str">
        <f t="shared" ref="L123" si="106">IF(OR(L121="",L122=""),"",ROUND(L121/L122,4))</f>
        <v/>
      </c>
      <c r="M123" s="90"/>
      <c r="N123" s="70"/>
      <c r="O123" s="73" t="str">
        <f>IF(OR(L121="",L122=""),"",IF(I123=$AE$3,(O121*$AE$6+O122)*L123,IF(I123=$AE$4,(O121*$AE$7+O122)*L123,IF(I123=$AE$5,O121+O122+R123,""))))</f>
        <v/>
      </c>
      <c r="P123" s="74"/>
      <c r="Q123" s="75"/>
      <c r="R123" s="15"/>
      <c r="S123" s="67"/>
      <c r="T123" s="68"/>
      <c r="U123" s="68"/>
      <c r="V123" s="69"/>
      <c r="W123" s="121"/>
      <c r="X123" s="122"/>
      <c r="Y123" s="123"/>
      <c r="Z123" s="109"/>
      <c r="AA123" s="110"/>
      <c r="AB123" s="110"/>
      <c r="AC123" s="110"/>
    </row>
    <row r="124" spans="2:29" s="7" customFormat="1" ht="11.1" customHeight="1" x14ac:dyDescent="0.2">
      <c r="B124" s="144" t="s">
        <v>66</v>
      </c>
      <c r="C124" s="20"/>
      <c r="D124" s="21"/>
      <c r="E124" s="22"/>
      <c r="F124" s="127"/>
      <c r="G124" s="128"/>
      <c r="H124" s="129"/>
      <c r="I124" s="76"/>
      <c r="J124" s="77"/>
      <c r="K124" s="78"/>
      <c r="L124" s="79"/>
      <c r="M124" s="80"/>
      <c r="N124" s="81"/>
      <c r="O124" s="56"/>
      <c r="P124" s="57"/>
      <c r="Q124" s="57"/>
      <c r="R124" s="58"/>
      <c r="S124" s="111"/>
      <c r="T124" s="111"/>
      <c r="U124" s="111"/>
      <c r="V124" s="112"/>
      <c r="W124" s="118" t="str">
        <f t="shared" ref="W124" si="107">IF(AND(F125&lt;&gt;"",F126&lt;&gt;"",I124&lt;&gt;"",I125&lt;&gt;"",I126&lt;&gt;"",L124&lt;&gt;"",L125&lt;&gt;"",O124&lt;&gt;"",F124&lt;&gt;"",C124&lt;&gt;""),MIN(IF(I126=$AE$3,(F124*F125*F126*1.1*$AE$6+O125)*L126,IF(I126=$AE$4,(F124*F125*F126*1.1*$AE$7+O125)*L126,IF(I126=$AE$5,(F124*F125*F126*1.1+O125)*L126+R126,""))),O126,F124*I125*$AE$6*L126+O125),IF(AND(F125="",F126="",I124="",I125="",I126="",L124="",L125="",O124="",F124="",C124="",O125=""),"","Doplňte prázdná pole"))</f>
        <v/>
      </c>
      <c r="X124" s="119"/>
      <c r="Y124" s="120"/>
      <c r="Z124" s="109" t="str">
        <f t="shared" ref="Z124" si="108">IF(AND(I126="DPP/DPČ",O125&lt;&gt;""),"V případě DPP/DPČ je náhrada za nemoc součástí hrubé mzdy, buňku vymažte.","")</f>
        <v/>
      </c>
      <c r="AA124" s="110"/>
      <c r="AB124" s="110"/>
      <c r="AC124" s="110"/>
    </row>
    <row r="125" spans="2:29" s="7" customFormat="1" ht="11.1" customHeight="1" thickBot="1" x14ac:dyDescent="0.25">
      <c r="B125" s="145"/>
      <c r="C125" s="23"/>
      <c r="D125" s="24"/>
      <c r="E125" s="25"/>
      <c r="F125" s="130"/>
      <c r="G125" s="131"/>
      <c r="H125" s="131"/>
      <c r="I125" s="143"/>
      <c r="J125" s="143"/>
      <c r="K125" s="143"/>
      <c r="L125" s="124"/>
      <c r="M125" s="125"/>
      <c r="N125" s="126"/>
      <c r="O125" s="91"/>
      <c r="P125" s="92"/>
      <c r="Q125" s="92"/>
      <c r="R125" s="93"/>
      <c r="S125" s="113"/>
      <c r="T125" s="113"/>
      <c r="U125" s="113"/>
      <c r="V125" s="114"/>
      <c r="W125" s="118"/>
      <c r="X125" s="119"/>
      <c r="Y125" s="120"/>
      <c r="Z125" s="109"/>
      <c r="AA125" s="110"/>
      <c r="AB125" s="110"/>
      <c r="AC125" s="110"/>
    </row>
    <row r="126" spans="2:29" s="7" customFormat="1" ht="11.1" customHeight="1" thickBot="1" x14ac:dyDescent="0.25">
      <c r="B126" s="146"/>
      <c r="C126" s="26"/>
      <c r="D126" s="27"/>
      <c r="E126" s="28"/>
      <c r="F126" s="132"/>
      <c r="G126" s="133"/>
      <c r="H126" s="134"/>
      <c r="I126" s="59"/>
      <c r="J126" s="60"/>
      <c r="K126" s="61"/>
      <c r="L126" s="70" t="str">
        <f t="shared" ref="L126" si="109">IF(OR(L124="",L125=""),"",ROUND(L124/L125,4))</f>
        <v/>
      </c>
      <c r="M126" s="71"/>
      <c r="N126" s="72"/>
      <c r="O126" s="73" t="str">
        <f>IF(OR(L124="",L125=""),"",IF(I126=$AE$3,(O124*$AE$6+O125)*L126,IF(I126=$AE$4,(O124*$AE$7+O125)*L126,IF(I126=$AE$5,O124+O125+R126,""))))</f>
        <v/>
      </c>
      <c r="P126" s="74"/>
      <c r="Q126" s="75"/>
      <c r="R126" s="16"/>
      <c r="S126" s="115"/>
      <c r="T126" s="116"/>
      <c r="U126" s="116"/>
      <c r="V126" s="117"/>
      <c r="W126" s="121"/>
      <c r="X126" s="122"/>
      <c r="Y126" s="123"/>
      <c r="Z126" s="109"/>
      <c r="AA126" s="110"/>
      <c r="AB126" s="110"/>
      <c r="AC126" s="110"/>
    </row>
    <row r="127" spans="2:29" s="7" customFormat="1" ht="11.1" customHeight="1" x14ac:dyDescent="0.2">
      <c r="B127" s="147" t="s">
        <v>67</v>
      </c>
      <c r="C127" s="29"/>
      <c r="D127" s="30"/>
      <c r="E127" s="31"/>
      <c r="F127" s="135"/>
      <c r="G127" s="136"/>
      <c r="H127" s="137"/>
      <c r="I127" s="82"/>
      <c r="J127" s="83"/>
      <c r="K127" s="84"/>
      <c r="L127" s="85"/>
      <c r="M127" s="85"/>
      <c r="N127" s="85"/>
      <c r="O127" s="94"/>
      <c r="P127" s="95"/>
      <c r="Q127" s="95"/>
      <c r="R127" s="96"/>
      <c r="S127" s="63"/>
      <c r="T127" s="63"/>
      <c r="U127" s="63"/>
      <c r="V127" s="64"/>
      <c r="W127" s="118" t="str">
        <f t="shared" ref="W127" si="110">IF(AND(F128&lt;&gt;"",F129&lt;&gt;"",I127&lt;&gt;"",I128&lt;&gt;"",I129&lt;&gt;"",L127&lt;&gt;"",L128&lt;&gt;"",O127&lt;&gt;"",F127&lt;&gt;"",C127&lt;&gt;""),MIN(IF(I129=$AE$3,(F127*F128*F129*1.1*$AE$6+O128)*L129,IF(I129=$AE$4,(F127*F128*F129*1.1*$AE$7+O128)*L129,IF(I129=$AE$5,(F127*F128*F129*1.1+O128)*L129+R129,""))),O129,F127*I128*$AE$6*L129+O128),IF(AND(F128="",F129="",I127="",I128="",I129="",L127="",L128="",O127="",F127="",C127="",O128=""),"","Doplňte prázdná pole"))</f>
        <v/>
      </c>
      <c r="X127" s="119"/>
      <c r="Y127" s="120"/>
      <c r="Z127" s="109" t="str">
        <f t="shared" ref="Z127" si="111">IF(AND(I129="DPP/DPČ",O128&lt;&gt;""),"V případě DPP/DPČ je náhrada za nemoc součástí hrubé mzdy, buňku vymažte.","")</f>
        <v/>
      </c>
      <c r="AA127" s="110"/>
      <c r="AB127" s="110"/>
      <c r="AC127" s="110"/>
    </row>
    <row r="128" spans="2:29" s="7" customFormat="1" ht="11.1" customHeight="1" thickBot="1" x14ac:dyDescent="0.25">
      <c r="B128" s="148"/>
      <c r="C128" s="32"/>
      <c r="D128" s="33"/>
      <c r="E128" s="34"/>
      <c r="F128" s="138"/>
      <c r="G128" s="139"/>
      <c r="H128" s="139"/>
      <c r="I128" s="62"/>
      <c r="J128" s="62"/>
      <c r="K128" s="62"/>
      <c r="L128" s="86"/>
      <c r="M128" s="86"/>
      <c r="N128" s="86"/>
      <c r="O128" s="97"/>
      <c r="P128" s="98"/>
      <c r="Q128" s="98"/>
      <c r="R128" s="99"/>
      <c r="S128" s="65"/>
      <c r="T128" s="65"/>
      <c r="U128" s="65"/>
      <c r="V128" s="66"/>
      <c r="W128" s="118"/>
      <c r="X128" s="119"/>
      <c r="Y128" s="120"/>
      <c r="Z128" s="109"/>
      <c r="AA128" s="110"/>
      <c r="AB128" s="110"/>
      <c r="AC128" s="110"/>
    </row>
    <row r="129" spans="2:29" s="7" customFormat="1" ht="11.1" customHeight="1" thickBot="1" x14ac:dyDescent="0.25">
      <c r="B129" s="149"/>
      <c r="C129" s="35"/>
      <c r="D129" s="36"/>
      <c r="E129" s="37"/>
      <c r="F129" s="140"/>
      <c r="G129" s="141"/>
      <c r="H129" s="142"/>
      <c r="I129" s="87"/>
      <c r="J129" s="88"/>
      <c r="K129" s="89"/>
      <c r="L129" s="90" t="str">
        <f t="shared" ref="L129" si="112">IF(OR(L127="",L128=""),"",ROUND(L127/L128,4))</f>
        <v/>
      </c>
      <c r="M129" s="90"/>
      <c r="N129" s="70"/>
      <c r="O129" s="73" t="str">
        <f>IF(OR(L127="",L128=""),"",IF(I129=$AE$3,(O127*$AE$6+O128)*L129,IF(I129=$AE$4,(O127*$AE$7+O128)*L129,IF(I129=$AE$5,O127+O128+R129,""))))</f>
        <v/>
      </c>
      <c r="P129" s="74"/>
      <c r="Q129" s="75"/>
      <c r="R129" s="15"/>
      <c r="S129" s="67"/>
      <c r="T129" s="68"/>
      <c r="U129" s="68"/>
      <c r="V129" s="69"/>
      <c r="W129" s="121"/>
      <c r="X129" s="122"/>
      <c r="Y129" s="123"/>
      <c r="Z129" s="109"/>
      <c r="AA129" s="110"/>
      <c r="AB129" s="110"/>
      <c r="AC129" s="110"/>
    </row>
    <row r="130" spans="2:29" s="7" customFormat="1" ht="11.1" customHeight="1" x14ac:dyDescent="0.2">
      <c r="B130" s="144" t="s">
        <v>68</v>
      </c>
      <c r="C130" s="20"/>
      <c r="D130" s="21"/>
      <c r="E130" s="22"/>
      <c r="F130" s="127"/>
      <c r="G130" s="128"/>
      <c r="H130" s="129"/>
      <c r="I130" s="76"/>
      <c r="J130" s="77"/>
      <c r="K130" s="78"/>
      <c r="L130" s="79"/>
      <c r="M130" s="80"/>
      <c r="N130" s="81"/>
      <c r="O130" s="56"/>
      <c r="P130" s="57"/>
      <c r="Q130" s="57"/>
      <c r="R130" s="58"/>
      <c r="S130" s="111"/>
      <c r="T130" s="111"/>
      <c r="U130" s="111"/>
      <c r="V130" s="112"/>
      <c r="W130" s="118" t="str">
        <f t="shared" ref="W130" si="113">IF(AND(F131&lt;&gt;"",F132&lt;&gt;"",I130&lt;&gt;"",I131&lt;&gt;"",I132&lt;&gt;"",L130&lt;&gt;"",L131&lt;&gt;"",O130&lt;&gt;"",F130&lt;&gt;"",C130&lt;&gt;""),MIN(IF(I132=$AE$3,(F130*F131*F132*1.1*$AE$6+O131)*L132,IF(I132=$AE$4,(F130*F131*F132*1.1*$AE$7+O131)*L132,IF(I132=$AE$5,(F130*F131*F132*1.1+O131)*L132+R132,""))),O132,F130*I131*$AE$6*L132+O131),IF(AND(F131="",F132="",I130="",I131="",I132="",L130="",L131="",O130="",F130="",C130="",O131=""),"","Doplňte prázdná pole"))</f>
        <v/>
      </c>
      <c r="X130" s="119"/>
      <c r="Y130" s="120"/>
      <c r="Z130" s="109" t="str">
        <f t="shared" ref="Z130" si="114">IF(AND(I132="DPP/DPČ",O131&lt;&gt;""),"V případě DPP/DPČ je náhrada za nemoc součástí hrubé mzdy, buňku vymažte.","")</f>
        <v/>
      </c>
      <c r="AA130" s="110"/>
      <c r="AB130" s="110"/>
      <c r="AC130" s="110"/>
    </row>
    <row r="131" spans="2:29" s="7" customFormat="1" ht="11.1" customHeight="1" thickBot="1" x14ac:dyDescent="0.25">
      <c r="B131" s="145"/>
      <c r="C131" s="23"/>
      <c r="D131" s="24"/>
      <c r="E131" s="25"/>
      <c r="F131" s="130"/>
      <c r="G131" s="131"/>
      <c r="H131" s="131"/>
      <c r="I131" s="143"/>
      <c r="J131" s="143"/>
      <c r="K131" s="143"/>
      <c r="L131" s="124"/>
      <c r="M131" s="125"/>
      <c r="N131" s="126"/>
      <c r="O131" s="91"/>
      <c r="P131" s="92"/>
      <c r="Q131" s="92"/>
      <c r="R131" s="93"/>
      <c r="S131" s="113"/>
      <c r="T131" s="113"/>
      <c r="U131" s="113"/>
      <c r="V131" s="114"/>
      <c r="W131" s="118"/>
      <c r="X131" s="119"/>
      <c r="Y131" s="120"/>
      <c r="Z131" s="109"/>
      <c r="AA131" s="110"/>
      <c r="AB131" s="110"/>
      <c r="AC131" s="110"/>
    </row>
    <row r="132" spans="2:29" s="7" customFormat="1" ht="11.1" customHeight="1" thickBot="1" x14ac:dyDescent="0.25">
      <c r="B132" s="146"/>
      <c r="C132" s="38"/>
      <c r="D132" s="39"/>
      <c r="E132" s="40"/>
      <c r="F132" s="132"/>
      <c r="G132" s="133"/>
      <c r="H132" s="134"/>
      <c r="I132" s="59"/>
      <c r="J132" s="60"/>
      <c r="K132" s="61"/>
      <c r="L132" s="70" t="str">
        <f t="shared" ref="L132" si="115">IF(OR(L130="",L131=""),"",ROUND(L130/L131,4))</f>
        <v/>
      </c>
      <c r="M132" s="71"/>
      <c r="N132" s="72"/>
      <c r="O132" s="73" t="str">
        <f>IF(OR(L130="",L131=""),"",IF(I132=$AE$3,(O130*$AE$6+O131)*L132,IF(I132=$AE$4,(O130*$AE$7+O131)*L132,IF(I132=$AE$5,O130+O131+R132,""))))</f>
        <v/>
      </c>
      <c r="P132" s="74"/>
      <c r="Q132" s="75"/>
      <c r="R132" s="16"/>
      <c r="S132" s="115"/>
      <c r="T132" s="116"/>
      <c r="U132" s="116"/>
      <c r="V132" s="117"/>
      <c r="W132" s="121"/>
      <c r="X132" s="122"/>
      <c r="Y132" s="123"/>
      <c r="Z132" s="109"/>
      <c r="AA132" s="110"/>
      <c r="AB132" s="110"/>
      <c r="AC132" s="110"/>
    </row>
    <row r="133" spans="2:29" s="7" customFormat="1" ht="11.1" customHeight="1" x14ac:dyDescent="0.2">
      <c r="B133" s="147" t="s">
        <v>69</v>
      </c>
      <c r="C133" s="41"/>
      <c r="D133" s="42"/>
      <c r="E133" s="43"/>
      <c r="F133" s="135"/>
      <c r="G133" s="136"/>
      <c r="H133" s="137"/>
      <c r="I133" s="82"/>
      <c r="J133" s="83"/>
      <c r="K133" s="84"/>
      <c r="L133" s="85"/>
      <c r="M133" s="85"/>
      <c r="N133" s="85"/>
      <c r="O133" s="94"/>
      <c r="P133" s="95"/>
      <c r="Q133" s="95"/>
      <c r="R133" s="96"/>
      <c r="S133" s="63"/>
      <c r="T133" s="63"/>
      <c r="U133" s="63"/>
      <c r="V133" s="64"/>
      <c r="W133" s="118" t="str">
        <f t="shared" ref="W133" si="116">IF(AND(F134&lt;&gt;"",F135&lt;&gt;"",I133&lt;&gt;"",I134&lt;&gt;"",I135&lt;&gt;"",L133&lt;&gt;"",L134&lt;&gt;"",O133&lt;&gt;"",F133&lt;&gt;"",C133&lt;&gt;""),MIN(IF(I135=$AE$3,(F133*F134*F135*1.1*$AE$6+O134)*L135,IF(I135=$AE$4,(F133*F134*F135*1.1*$AE$7+O134)*L135,IF(I135=$AE$5,(F133*F134*F135*1.1+O134)*L135+R135,""))),O135,F133*I134*$AE$6*L135+O134),IF(AND(F134="",F135="",I133="",I134="",I135="",L133="",L134="",O133="",F133="",C133="",O134=""),"","Doplňte prázdná pole"))</f>
        <v/>
      </c>
      <c r="X133" s="119"/>
      <c r="Y133" s="120"/>
      <c r="Z133" s="109" t="str">
        <f t="shared" ref="Z133" si="117">IF(AND(I135="DPP/DPČ",O134&lt;&gt;""),"V případě DPP/DPČ je náhrada za nemoc součástí hrubé mzdy, buňku vymažte.","")</f>
        <v/>
      </c>
      <c r="AA133" s="110"/>
      <c r="AB133" s="110"/>
      <c r="AC133" s="110"/>
    </row>
    <row r="134" spans="2:29" s="7" customFormat="1" ht="11.1" customHeight="1" thickBot="1" x14ac:dyDescent="0.25">
      <c r="B134" s="148"/>
      <c r="C134" s="44"/>
      <c r="D134" s="45"/>
      <c r="E134" s="46"/>
      <c r="F134" s="138"/>
      <c r="G134" s="139"/>
      <c r="H134" s="139"/>
      <c r="I134" s="62"/>
      <c r="J134" s="62"/>
      <c r="K134" s="62"/>
      <c r="L134" s="86"/>
      <c r="M134" s="86"/>
      <c r="N134" s="86"/>
      <c r="O134" s="97"/>
      <c r="P134" s="98"/>
      <c r="Q134" s="98"/>
      <c r="R134" s="99"/>
      <c r="S134" s="65"/>
      <c r="T134" s="65"/>
      <c r="U134" s="65"/>
      <c r="V134" s="66"/>
      <c r="W134" s="118"/>
      <c r="X134" s="119"/>
      <c r="Y134" s="120"/>
      <c r="Z134" s="109"/>
      <c r="AA134" s="110"/>
      <c r="AB134" s="110"/>
      <c r="AC134" s="110"/>
    </row>
    <row r="135" spans="2:29" s="7" customFormat="1" ht="11.1" customHeight="1" thickBot="1" x14ac:dyDescent="0.25">
      <c r="B135" s="149"/>
      <c r="C135" s="47"/>
      <c r="D135" s="48"/>
      <c r="E135" s="49"/>
      <c r="F135" s="140"/>
      <c r="G135" s="141"/>
      <c r="H135" s="142"/>
      <c r="I135" s="87"/>
      <c r="J135" s="88"/>
      <c r="K135" s="89"/>
      <c r="L135" s="90" t="str">
        <f t="shared" ref="L135" si="118">IF(OR(L133="",L134=""),"",ROUND(L133/L134,4))</f>
        <v/>
      </c>
      <c r="M135" s="90"/>
      <c r="N135" s="70"/>
      <c r="O135" s="73" t="str">
        <f>IF(OR(L133="",L134=""),"",IF(I135=$AE$3,(O133*$AE$6+O134)*L135,IF(I135=$AE$4,(O133*$AE$7+O134)*L135,IF(I135=$AE$5,O133+O134+R135,""))))</f>
        <v/>
      </c>
      <c r="P135" s="74"/>
      <c r="Q135" s="75"/>
      <c r="R135" s="15"/>
      <c r="S135" s="67"/>
      <c r="T135" s="68"/>
      <c r="U135" s="68"/>
      <c r="V135" s="69"/>
      <c r="W135" s="121"/>
      <c r="X135" s="122"/>
      <c r="Y135" s="123"/>
      <c r="Z135" s="109"/>
      <c r="AA135" s="110"/>
      <c r="AB135" s="110"/>
      <c r="AC135" s="110"/>
    </row>
    <row r="136" spans="2:29" s="7" customFormat="1" ht="11.1" customHeight="1" x14ac:dyDescent="0.2">
      <c r="B136" s="144" t="s">
        <v>70</v>
      </c>
      <c r="C136" s="20"/>
      <c r="D136" s="21"/>
      <c r="E136" s="22"/>
      <c r="F136" s="127"/>
      <c r="G136" s="128"/>
      <c r="H136" s="129"/>
      <c r="I136" s="76"/>
      <c r="J136" s="77"/>
      <c r="K136" s="78"/>
      <c r="L136" s="79"/>
      <c r="M136" s="80"/>
      <c r="N136" s="81"/>
      <c r="O136" s="56"/>
      <c r="P136" s="57"/>
      <c r="Q136" s="57"/>
      <c r="R136" s="58"/>
      <c r="S136" s="111"/>
      <c r="T136" s="111"/>
      <c r="U136" s="111"/>
      <c r="V136" s="112"/>
      <c r="W136" s="118" t="str">
        <f t="shared" ref="W136" si="119">IF(AND(F137&lt;&gt;"",F138&lt;&gt;"",I136&lt;&gt;"",I137&lt;&gt;"",I138&lt;&gt;"",L136&lt;&gt;"",L137&lt;&gt;"",O136&lt;&gt;"",F136&lt;&gt;"",C136&lt;&gt;""),MIN(IF(I138=$AE$3,(F136*F137*F138*1.1*$AE$6+O137)*L138,IF(I138=$AE$4,(F136*F137*F138*1.1*$AE$7+O137)*L138,IF(I138=$AE$5,(F136*F137*F138*1.1+O137)*L138+R138,""))),O138,F136*I137*$AE$6*L138+O137),IF(AND(F137="",F138="",I136="",I137="",I138="",L136="",L137="",O136="",F136="",C136="",O137=""),"","Doplňte prázdná pole"))</f>
        <v/>
      </c>
      <c r="X136" s="119"/>
      <c r="Y136" s="120"/>
      <c r="Z136" s="109" t="str">
        <f t="shared" ref="Z136" si="120">IF(AND(I138="DPP/DPČ",O137&lt;&gt;""),"V případě DPP/DPČ je náhrada za nemoc součástí hrubé mzdy, buňku vymažte.","")</f>
        <v/>
      </c>
      <c r="AA136" s="110"/>
      <c r="AB136" s="110"/>
      <c r="AC136" s="110"/>
    </row>
    <row r="137" spans="2:29" s="7" customFormat="1" ht="11.1" customHeight="1" thickBot="1" x14ac:dyDescent="0.25">
      <c r="B137" s="145"/>
      <c r="C137" s="23"/>
      <c r="D137" s="24"/>
      <c r="E137" s="25"/>
      <c r="F137" s="130"/>
      <c r="G137" s="131"/>
      <c r="H137" s="131"/>
      <c r="I137" s="143"/>
      <c r="J137" s="143"/>
      <c r="K137" s="143"/>
      <c r="L137" s="124"/>
      <c r="M137" s="125"/>
      <c r="N137" s="126"/>
      <c r="O137" s="91"/>
      <c r="P137" s="92"/>
      <c r="Q137" s="92"/>
      <c r="R137" s="93"/>
      <c r="S137" s="113"/>
      <c r="T137" s="113"/>
      <c r="U137" s="113"/>
      <c r="V137" s="114"/>
      <c r="W137" s="118"/>
      <c r="X137" s="119"/>
      <c r="Y137" s="120"/>
      <c r="Z137" s="109"/>
      <c r="AA137" s="110"/>
      <c r="AB137" s="110"/>
      <c r="AC137" s="110"/>
    </row>
    <row r="138" spans="2:29" s="7" customFormat="1" ht="11.1" customHeight="1" thickBot="1" x14ac:dyDescent="0.25">
      <c r="B138" s="146"/>
      <c r="C138" s="50"/>
      <c r="D138" s="51"/>
      <c r="E138" s="52"/>
      <c r="F138" s="132"/>
      <c r="G138" s="133"/>
      <c r="H138" s="134"/>
      <c r="I138" s="59"/>
      <c r="J138" s="60"/>
      <c r="K138" s="61"/>
      <c r="L138" s="70" t="str">
        <f t="shared" ref="L138" si="121">IF(OR(L136="",L137=""),"",ROUND(L136/L137,4))</f>
        <v/>
      </c>
      <c r="M138" s="71"/>
      <c r="N138" s="72"/>
      <c r="O138" s="73" t="str">
        <f>IF(OR(L136="",L137=""),"",IF(I138=$AE$3,(O136*$AE$6+O137)*L138,IF(I138=$AE$4,(O136*$AE$7+O137)*L138,IF(I138=$AE$5,O136+O137+R138,""))))</f>
        <v/>
      </c>
      <c r="P138" s="74"/>
      <c r="Q138" s="75"/>
      <c r="R138" s="16"/>
      <c r="S138" s="115"/>
      <c r="T138" s="116"/>
      <c r="U138" s="116"/>
      <c r="V138" s="117"/>
      <c r="W138" s="121"/>
      <c r="X138" s="122"/>
      <c r="Y138" s="123"/>
      <c r="Z138" s="109"/>
      <c r="AA138" s="110"/>
      <c r="AB138" s="110"/>
      <c r="AC138" s="110"/>
    </row>
    <row r="139" spans="2:29" s="7" customFormat="1" ht="11.1" customHeight="1" x14ac:dyDescent="0.2">
      <c r="B139" s="147" t="s">
        <v>71</v>
      </c>
      <c r="C139" s="29"/>
      <c r="D139" s="30"/>
      <c r="E139" s="31"/>
      <c r="F139" s="135"/>
      <c r="G139" s="136"/>
      <c r="H139" s="137"/>
      <c r="I139" s="82"/>
      <c r="J139" s="83"/>
      <c r="K139" s="84"/>
      <c r="L139" s="85"/>
      <c r="M139" s="85"/>
      <c r="N139" s="85"/>
      <c r="O139" s="94"/>
      <c r="P139" s="95"/>
      <c r="Q139" s="95"/>
      <c r="R139" s="96"/>
      <c r="S139" s="63"/>
      <c r="T139" s="63"/>
      <c r="U139" s="63"/>
      <c r="V139" s="64"/>
      <c r="W139" s="118" t="str">
        <f t="shared" ref="W139" si="122">IF(AND(F140&lt;&gt;"",F141&lt;&gt;"",I139&lt;&gt;"",I140&lt;&gt;"",I141&lt;&gt;"",L139&lt;&gt;"",L140&lt;&gt;"",O139&lt;&gt;"",F139&lt;&gt;"",C139&lt;&gt;""),MIN(IF(I141=$AE$3,(F139*F140*F141*1.1*$AE$6+O140)*L141,IF(I141=$AE$4,(F139*F140*F141*1.1*$AE$7+O140)*L141,IF(I141=$AE$5,(F139*F140*F141*1.1+O140)*L141+R141,""))),O141,F139*I140*$AE$6*L141+O140),IF(AND(F140="",F141="",I139="",I140="",I141="",L139="",L140="",O139="",F139="",C139="",O140=""),"","Doplňte prázdná pole"))</f>
        <v/>
      </c>
      <c r="X139" s="119"/>
      <c r="Y139" s="120"/>
      <c r="Z139" s="109" t="str">
        <f t="shared" ref="Z139" si="123">IF(AND(I141="DPP/DPČ",O140&lt;&gt;""),"V případě DPP/DPČ je náhrada za nemoc součástí hrubé mzdy, buňku vymažte.","")</f>
        <v/>
      </c>
      <c r="AA139" s="110"/>
      <c r="AB139" s="110"/>
      <c r="AC139" s="110"/>
    </row>
    <row r="140" spans="2:29" s="7" customFormat="1" ht="11.1" customHeight="1" thickBot="1" x14ac:dyDescent="0.25">
      <c r="B140" s="148"/>
      <c r="C140" s="32"/>
      <c r="D140" s="33"/>
      <c r="E140" s="34"/>
      <c r="F140" s="138"/>
      <c r="G140" s="139"/>
      <c r="H140" s="139"/>
      <c r="I140" s="62"/>
      <c r="J140" s="62"/>
      <c r="K140" s="62"/>
      <c r="L140" s="86"/>
      <c r="M140" s="86"/>
      <c r="N140" s="86"/>
      <c r="O140" s="97"/>
      <c r="P140" s="98"/>
      <c r="Q140" s="98"/>
      <c r="R140" s="99"/>
      <c r="S140" s="65"/>
      <c r="T140" s="65"/>
      <c r="U140" s="65"/>
      <c r="V140" s="66"/>
      <c r="W140" s="118"/>
      <c r="X140" s="119"/>
      <c r="Y140" s="120"/>
      <c r="Z140" s="109"/>
      <c r="AA140" s="110"/>
      <c r="AB140" s="110"/>
      <c r="AC140" s="110"/>
    </row>
    <row r="141" spans="2:29" s="7" customFormat="1" ht="11.1" customHeight="1" thickBot="1" x14ac:dyDescent="0.25">
      <c r="B141" s="149"/>
      <c r="C141" s="53"/>
      <c r="D141" s="54"/>
      <c r="E141" s="55"/>
      <c r="F141" s="140"/>
      <c r="G141" s="141"/>
      <c r="H141" s="142"/>
      <c r="I141" s="87"/>
      <c r="J141" s="88"/>
      <c r="K141" s="89"/>
      <c r="L141" s="90" t="str">
        <f t="shared" ref="L141" si="124">IF(OR(L139="",L140=""),"",ROUND(L139/L140,4))</f>
        <v/>
      </c>
      <c r="M141" s="90"/>
      <c r="N141" s="70"/>
      <c r="O141" s="73" t="str">
        <f>IF(OR(L139="",L140=""),"",IF(I141=$AE$3,(O139*$AE$6+O140)*L141,IF(I141=$AE$4,(O139*$AE$7+O140)*L141,IF(I141=$AE$5,O139+O140+R141,""))))</f>
        <v/>
      </c>
      <c r="P141" s="74"/>
      <c r="Q141" s="75"/>
      <c r="R141" s="15"/>
      <c r="S141" s="67"/>
      <c r="T141" s="68"/>
      <c r="U141" s="68"/>
      <c r="V141" s="69"/>
      <c r="W141" s="121"/>
      <c r="X141" s="122"/>
      <c r="Y141" s="123"/>
      <c r="Z141" s="109"/>
      <c r="AA141" s="110"/>
      <c r="AB141" s="110"/>
      <c r="AC141" s="110"/>
    </row>
    <row r="142" spans="2:29" s="7" customFormat="1" ht="11.1" customHeight="1" x14ac:dyDescent="0.2">
      <c r="B142" s="144" t="s">
        <v>72</v>
      </c>
      <c r="C142" s="20"/>
      <c r="D142" s="21"/>
      <c r="E142" s="22"/>
      <c r="F142" s="127"/>
      <c r="G142" s="128"/>
      <c r="H142" s="129"/>
      <c r="I142" s="76"/>
      <c r="J142" s="77"/>
      <c r="K142" s="78"/>
      <c r="L142" s="79"/>
      <c r="M142" s="80"/>
      <c r="N142" s="81"/>
      <c r="O142" s="56"/>
      <c r="P142" s="57"/>
      <c r="Q142" s="57"/>
      <c r="R142" s="58"/>
      <c r="S142" s="111"/>
      <c r="T142" s="111"/>
      <c r="U142" s="111"/>
      <c r="V142" s="112"/>
      <c r="W142" s="118" t="str">
        <f t="shared" ref="W142" si="125">IF(AND(F143&lt;&gt;"",F144&lt;&gt;"",I142&lt;&gt;"",I143&lt;&gt;"",I144&lt;&gt;"",L142&lt;&gt;"",L143&lt;&gt;"",O142&lt;&gt;"",F142&lt;&gt;"",C142&lt;&gt;""),MIN(IF(I144=$AE$3,(F142*F143*F144*1.1*$AE$6+O143)*L144,IF(I144=$AE$4,(F142*F143*F144*1.1*$AE$7+O143)*L144,IF(I144=$AE$5,(F142*F143*F144*1.1+O143)*L144+R144,""))),O144,F142*I143*$AE$6*L144+O143),IF(AND(F143="",F144="",I142="",I143="",I144="",L142="",L143="",O142="",F142="",C142="",O143=""),"","Doplňte prázdná pole"))</f>
        <v/>
      </c>
      <c r="X142" s="119"/>
      <c r="Y142" s="120"/>
      <c r="Z142" s="109" t="str">
        <f t="shared" ref="Z142" si="126">IF(AND(I144="DPP/DPČ",O143&lt;&gt;""),"V případě DPP/DPČ je náhrada za nemoc součástí hrubé mzdy, buňku vymažte.","")</f>
        <v/>
      </c>
      <c r="AA142" s="110"/>
      <c r="AB142" s="110"/>
      <c r="AC142" s="110"/>
    </row>
    <row r="143" spans="2:29" s="7" customFormat="1" ht="11.1" customHeight="1" thickBot="1" x14ac:dyDescent="0.25">
      <c r="B143" s="145"/>
      <c r="C143" s="23"/>
      <c r="D143" s="24"/>
      <c r="E143" s="25"/>
      <c r="F143" s="130"/>
      <c r="G143" s="131"/>
      <c r="H143" s="131"/>
      <c r="I143" s="143"/>
      <c r="J143" s="143"/>
      <c r="K143" s="143"/>
      <c r="L143" s="124"/>
      <c r="M143" s="125"/>
      <c r="N143" s="126"/>
      <c r="O143" s="91"/>
      <c r="P143" s="92"/>
      <c r="Q143" s="92"/>
      <c r="R143" s="93"/>
      <c r="S143" s="113"/>
      <c r="T143" s="113"/>
      <c r="U143" s="113"/>
      <c r="V143" s="114"/>
      <c r="W143" s="118"/>
      <c r="X143" s="119"/>
      <c r="Y143" s="120"/>
      <c r="Z143" s="109"/>
      <c r="AA143" s="110"/>
      <c r="AB143" s="110"/>
      <c r="AC143" s="110"/>
    </row>
    <row r="144" spans="2:29" s="7" customFormat="1" ht="11.1" customHeight="1" thickBot="1" x14ac:dyDescent="0.25">
      <c r="B144" s="146"/>
      <c r="C144" s="26"/>
      <c r="D144" s="27"/>
      <c r="E144" s="28"/>
      <c r="F144" s="132"/>
      <c r="G144" s="133"/>
      <c r="H144" s="134"/>
      <c r="I144" s="59"/>
      <c r="J144" s="60"/>
      <c r="K144" s="61"/>
      <c r="L144" s="70" t="str">
        <f t="shared" ref="L144" si="127">IF(OR(L142="",L143=""),"",ROUND(L142/L143,4))</f>
        <v/>
      </c>
      <c r="M144" s="71"/>
      <c r="N144" s="72"/>
      <c r="O144" s="73" t="str">
        <f>IF(OR(L142="",L143=""),"",IF(I144=$AE$3,(O142*$AE$6+O143)*L144,IF(I144=$AE$4,(O142*$AE$7+O143)*L144,IF(I144=$AE$5,O142+O143+R144,""))))</f>
        <v/>
      </c>
      <c r="P144" s="74"/>
      <c r="Q144" s="75"/>
      <c r="R144" s="16"/>
      <c r="S144" s="115"/>
      <c r="T144" s="116"/>
      <c r="U144" s="116"/>
      <c r="V144" s="117"/>
      <c r="W144" s="121"/>
      <c r="X144" s="122"/>
      <c r="Y144" s="123"/>
      <c r="Z144" s="109"/>
      <c r="AA144" s="110"/>
      <c r="AB144" s="110"/>
      <c r="AC144" s="110"/>
    </row>
    <row r="145" spans="2:29" s="7" customFormat="1" ht="11.1" customHeight="1" x14ac:dyDescent="0.2">
      <c r="B145" s="147" t="s">
        <v>73</v>
      </c>
      <c r="C145" s="29"/>
      <c r="D145" s="30"/>
      <c r="E145" s="31"/>
      <c r="F145" s="135"/>
      <c r="G145" s="136"/>
      <c r="H145" s="137"/>
      <c r="I145" s="82"/>
      <c r="J145" s="83"/>
      <c r="K145" s="84"/>
      <c r="L145" s="85"/>
      <c r="M145" s="85"/>
      <c r="N145" s="85"/>
      <c r="O145" s="94"/>
      <c r="P145" s="95"/>
      <c r="Q145" s="95"/>
      <c r="R145" s="96"/>
      <c r="S145" s="63"/>
      <c r="T145" s="63"/>
      <c r="U145" s="63"/>
      <c r="V145" s="64"/>
      <c r="W145" s="118" t="str">
        <f t="shared" ref="W145" si="128">IF(AND(F146&lt;&gt;"",F147&lt;&gt;"",I145&lt;&gt;"",I146&lt;&gt;"",I147&lt;&gt;"",L145&lt;&gt;"",L146&lt;&gt;"",O145&lt;&gt;"",F145&lt;&gt;"",C145&lt;&gt;""),MIN(IF(I147=$AE$3,(F145*F146*F147*1.1*$AE$6+O146)*L147,IF(I147=$AE$4,(F145*F146*F147*1.1*$AE$7+O146)*L147,IF(I147=$AE$5,(F145*F146*F147*1.1+O146)*L147+R147,""))),O147,F145*I146*$AE$6*L147+O146),IF(AND(F146="",F147="",I145="",I146="",I147="",L145="",L146="",O145="",F145="",C145="",O146=""),"","Doplňte prázdná pole"))</f>
        <v/>
      </c>
      <c r="X145" s="119"/>
      <c r="Y145" s="120"/>
      <c r="Z145" s="109" t="str">
        <f t="shared" ref="Z145" si="129">IF(AND(I147="DPP/DPČ",O146&lt;&gt;""),"V případě DPP/DPČ je náhrada za nemoc součástí hrubé mzdy, buňku vymažte.","")</f>
        <v/>
      </c>
      <c r="AA145" s="110"/>
      <c r="AB145" s="110"/>
      <c r="AC145" s="110"/>
    </row>
    <row r="146" spans="2:29" s="7" customFormat="1" ht="11.1" customHeight="1" thickBot="1" x14ac:dyDescent="0.25">
      <c r="B146" s="148"/>
      <c r="C146" s="32"/>
      <c r="D146" s="33"/>
      <c r="E146" s="34"/>
      <c r="F146" s="138"/>
      <c r="G146" s="139"/>
      <c r="H146" s="139"/>
      <c r="I146" s="62"/>
      <c r="J146" s="62"/>
      <c r="K146" s="62"/>
      <c r="L146" s="86"/>
      <c r="M146" s="86"/>
      <c r="N146" s="86"/>
      <c r="O146" s="97"/>
      <c r="P146" s="98"/>
      <c r="Q146" s="98"/>
      <c r="R146" s="99"/>
      <c r="S146" s="65"/>
      <c r="T146" s="65"/>
      <c r="U146" s="65"/>
      <c r="V146" s="66"/>
      <c r="W146" s="118"/>
      <c r="X146" s="119"/>
      <c r="Y146" s="120"/>
      <c r="Z146" s="109"/>
      <c r="AA146" s="110"/>
      <c r="AB146" s="110"/>
      <c r="AC146" s="110"/>
    </row>
    <row r="147" spans="2:29" s="7" customFormat="1" ht="11.1" customHeight="1" thickBot="1" x14ac:dyDescent="0.25">
      <c r="B147" s="149"/>
      <c r="C147" s="35"/>
      <c r="D147" s="36"/>
      <c r="E147" s="37"/>
      <c r="F147" s="140"/>
      <c r="G147" s="141"/>
      <c r="H147" s="142"/>
      <c r="I147" s="87"/>
      <c r="J147" s="88"/>
      <c r="K147" s="89"/>
      <c r="L147" s="90" t="str">
        <f t="shared" ref="L147" si="130">IF(OR(L145="",L146=""),"",ROUND(L145/L146,4))</f>
        <v/>
      </c>
      <c r="M147" s="90"/>
      <c r="N147" s="70"/>
      <c r="O147" s="73" t="str">
        <f>IF(OR(L145="",L146=""),"",IF(I147=$AE$3,(O145*$AE$6+O146)*L147,IF(I147=$AE$4,(O145*$AE$7+O146)*L147,IF(I147=$AE$5,O145+O146+R147,""))))</f>
        <v/>
      </c>
      <c r="P147" s="74"/>
      <c r="Q147" s="75"/>
      <c r="R147" s="15"/>
      <c r="S147" s="67"/>
      <c r="T147" s="68"/>
      <c r="U147" s="68"/>
      <c r="V147" s="69"/>
      <c r="W147" s="121"/>
      <c r="X147" s="122"/>
      <c r="Y147" s="123"/>
      <c r="Z147" s="109"/>
      <c r="AA147" s="110"/>
      <c r="AB147" s="110"/>
      <c r="AC147" s="110"/>
    </row>
    <row r="148" spans="2:29" s="7" customFormat="1" ht="11.1" customHeight="1" x14ac:dyDescent="0.2">
      <c r="B148" s="144" t="s">
        <v>74</v>
      </c>
      <c r="C148" s="20"/>
      <c r="D148" s="21"/>
      <c r="E148" s="22"/>
      <c r="F148" s="127"/>
      <c r="G148" s="128"/>
      <c r="H148" s="129"/>
      <c r="I148" s="76"/>
      <c r="J148" s="77"/>
      <c r="K148" s="78"/>
      <c r="L148" s="79"/>
      <c r="M148" s="80"/>
      <c r="N148" s="81"/>
      <c r="O148" s="56"/>
      <c r="P148" s="57"/>
      <c r="Q148" s="57"/>
      <c r="R148" s="58"/>
      <c r="S148" s="111"/>
      <c r="T148" s="111"/>
      <c r="U148" s="111"/>
      <c r="V148" s="112"/>
      <c r="W148" s="118" t="str">
        <f t="shared" ref="W148" si="131">IF(AND(F149&lt;&gt;"",F150&lt;&gt;"",I148&lt;&gt;"",I149&lt;&gt;"",I150&lt;&gt;"",L148&lt;&gt;"",L149&lt;&gt;"",O148&lt;&gt;"",F148&lt;&gt;"",C148&lt;&gt;""),MIN(IF(I150=$AE$3,(F148*F149*F150*1.1*$AE$6+O149)*L150,IF(I150=$AE$4,(F148*F149*F150*1.1*$AE$7+O149)*L150,IF(I150=$AE$5,(F148*F149*F150*1.1+O149)*L150+R150,""))),O150,F148*I149*$AE$6*L150+O149),IF(AND(F149="",F150="",I148="",I149="",I150="",L148="",L149="",O148="",F148="",C148="",O149=""),"","Doplňte prázdná pole"))</f>
        <v/>
      </c>
      <c r="X148" s="119"/>
      <c r="Y148" s="120"/>
      <c r="Z148" s="109" t="str">
        <f t="shared" ref="Z148" si="132">IF(AND(I150="DPP/DPČ",O149&lt;&gt;""),"V případě DPP/DPČ je náhrada za nemoc součástí hrubé mzdy, buňku vymažte.","")</f>
        <v/>
      </c>
      <c r="AA148" s="110"/>
      <c r="AB148" s="110"/>
      <c r="AC148" s="110"/>
    </row>
    <row r="149" spans="2:29" s="7" customFormat="1" ht="11.1" customHeight="1" thickBot="1" x14ac:dyDescent="0.25">
      <c r="B149" s="145"/>
      <c r="C149" s="23"/>
      <c r="D149" s="24"/>
      <c r="E149" s="25"/>
      <c r="F149" s="130"/>
      <c r="G149" s="131"/>
      <c r="H149" s="131"/>
      <c r="I149" s="143"/>
      <c r="J149" s="143"/>
      <c r="K149" s="143"/>
      <c r="L149" s="124"/>
      <c r="M149" s="125"/>
      <c r="N149" s="126"/>
      <c r="O149" s="91"/>
      <c r="P149" s="92"/>
      <c r="Q149" s="92"/>
      <c r="R149" s="93"/>
      <c r="S149" s="113"/>
      <c r="T149" s="113"/>
      <c r="U149" s="113"/>
      <c r="V149" s="114"/>
      <c r="W149" s="118"/>
      <c r="X149" s="119"/>
      <c r="Y149" s="120"/>
      <c r="Z149" s="109"/>
      <c r="AA149" s="110"/>
      <c r="AB149" s="110"/>
      <c r="AC149" s="110"/>
    </row>
    <row r="150" spans="2:29" s="7" customFormat="1" ht="11.1" customHeight="1" thickBot="1" x14ac:dyDescent="0.25">
      <c r="B150" s="146"/>
      <c r="C150" s="38"/>
      <c r="D150" s="39"/>
      <c r="E150" s="40"/>
      <c r="F150" s="132"/>
      <c r="G150" s="133"/>
      <c r="H150" s="134"/>
      <c r="I150" s="59"/>
      <c r="J150" s="60"/>
      <c r="K150" s="61"/>
      <c r="L150" s="70" t="str">
        <f t="shared" ref="L150" si="133">IF(OR(L148="",L149=""),"",ROUND(L148/L149,4))</f>
        <v/>
      </c>
      <c r="M150" s="71"/>
      <c r="N150" s="72"/>
      <c r="O150" s="73" t="str">
        <f>IF(OR(L148="",L149=""),"",IF(I150=$AE$3,(O148*$AE$6+O149)*L150,IF(I150=$AE$4,(O148*$AE$7+O149)*L150,IF(I150=$AE$5,O148+O149+R150,""))))</f>
        <v/>
      </c>
      <c r="P150" s="74"/>
      <c r="Q150" s="75"/>
      <c r="R150" s="16"/>
      <c r="S150" s="115"/>
      <c r="T150" s="116"/>
      <c r="U150" s="116"/>
      <c r="V150" s="117"/>
      <c r="W150" s="121"/>
      <c r="X150" s="122"/>
      <c r="Y150" s="123"/>
      <c r="Z150" s="109"/>
      <c r="AA150" s="110"/>
      <c r="AB150" s="110"/>
      <c r="AC150" s="110"/>
    </row>
    <row r="151" spans="2:29" s="7" customFormat="1" ht="11.1" customHeight="1" x14ac:dyDescent="0.2">
      <c r="B151" s="147" t="s">
        <v>75</v>
      </c>
      <c r="C151" s="41"/>
      <c r="D151" s="42"/>
      <c r="E151" s="43"/>
      <c r="F151" s="135"/>
      <c r="G151" s="136"/>
      <c r="H151" s="137"/>
      <c r="I151" s="82"/>
      <c r="J151" s="83"/>
      <c r="K151" s="84"/>
      <c r="L151" s="85"/>
      <c r="M151" s="85"/>
      <c r="N151" s="85"/>
      <c r="O151" s="94"/>
      <c r="P151" s="95"/>
      <c r="Q151" s="95"/>
      <c r="R151" s="96"/>
      <c r="S151" s="63"/>
      <c r="T151" s="63"/>
      <c r="U151" s="63"/>
      <c r="V151" s="64"/>
      <c r="W151" s="118" t="str">
        <f t="shared" ref="W151" si="134">IF(AND(F152&lt;&gt;"",F153&lt;&gt;"",I151&lt;&gt;"",I152&lt;&gt;"",I153&lt;&gt;"",L151&lt;&gt;"",L152&lt;&gt;"",O151&lt;&gt;"",F151&lt;&gt;"",C151&lt;&gt;""),MIN(IF(I153=$AE$3,(F151*F152*F153*1.1*$AE$6+O152)*L153,IF(I153=$AE$4,(F151*F152*F153*1.1*$AE$7+O152)*L153,IF(I153=$AE$5,(F151*F152*F153*1.1+O152)*L153+R153,""))),O153,F151*I152*$AE$6*L153+O152),IF(AND(F152="",F153="",I151="",I152="",I153="",L151="",L152="",O151="",F151="",C151="",O152=""),"","Doplňte prázdná pole"))</f>
        <v/>
      </c>
      <c r="X151" s="119"/>
      <c r="Y151" s="120"/>
      <c r="Z151" s="109" t="str">
        <f t="shared" ref="Z151" si="135">IF(AND(I153="DPP/DPČ",O152&lt;&gt;""),"V případě DPP/DPČ je náhrada za nemoc součástí hrubé mzdy, buňku vymažte.","")</f>
        <v/>
      </c>
      <c r="AA151" s="110"/>
      <c r="AB151" s="110"/>
      <c r="AC151" s="110"/>
    </row>
    <row r="152" spans="2:29" s="7" customFormat="1" ht="11.1" customHeight="1" thickBot="1" x14ac:dyDescent="0.25">
      <c r="B152" s="148"/>
      <c r="C152" s="44"/>
      <c r="D152" s="45"/>
      <c r="E152" s="46"/>
      <c r="F152" s="138"/>
      <c r="G152" s="139"/>
      <c r="H152" s="139"/>
      <c r="I152" s="62"/>
      <c r="J152" s="62"/>
      <c r="K152" s="62"/>
      <c r="L152" s="86"/>
      <c r="M152" s="86"/>
      <c r="N152" s="86"/>
      <c r="O152" s="97"/>
      <c r="P152" s="98"/>
      <c r="Q152" s="98"/>
      <c r="R152" s="99"/>
      <c r="S152" s="65"/>
      <c r="T152" s="65"/>
      <c r="U152" s="65"/>
      <c r="V152" s="66"/>
      <c r="W152" s="118"/>
      <c r="X152" s="119"/>
      <c r="Y152" s="120"/>
      <c r="Z152" s="109"/>
      <c r="AA152" s="110"/>
      <c r="AB152" s="110"/>
      <c r="AC152" s="110"/>
    </row>
    <row r="153" spans="2:29" s="7" customFormat="1" ht="11.1" customHeight="1" thickBot="1" x14ac:dyDescent="0.25">
      <c r="B153" s="149"/>
      <c r="C153" s="47"/>
      <c r="D153" s="48"/>
      <c r="E153" s="49"/>
      <c r="F153" s="140"/>
      <c r="G153" s="141"/>
      <c r="H153" s="142"/>
      <c r="I153" s="87"/>
      <c r="J153" s="88"/>
      <c r="K153" s="89"/>
      <c r="L153" s="90" t="str">
        <f t="shared" ref="L153" si="136">IF(OR(L151="",L152=""),"",ROUND(L151/L152,4))</f>
        <v/>
      </c>
      <c r="M153" s="90"/>
      <c r="N153" s="70"/>
      <c r="O153" s="73" t="str">
        <f>IF(OR(L151="",L152=""),"",IF(I153=$AE$3,(O151*$AE$6+O152)*L153,IF(I153=$AE$4,(O151*$AE$7+O152)*L153,IF(I153=$AE$5,O151+O152+R153,""))))</f>
        <v/>
      </c>
      <c r="P153" s="74"/>
      <c r="Q153" s="75"/>
      <c r="R153" s="15"/>
      <c r="S153" s="67"/>
      <c r="T153" s="68"/>
      <c r="U153" s="68"/>
      <c r="V153" s="69"/>
      <c r="W153" s="121"/>
      <c r="X153" s="122"/>
      <c r="Y153" s="123"/>
      <c r="Z153" s="109"/>
      <c r="AA153" s="110"/>
      <c r="AB153" s="110"/>
      <c r="AC153" s="110"/>
    </row>
    <row r="154" spans="2:29" s="7" customFormat="1" ht="11.1" customHeight="1" x14ac:dyDescent="0.2">
      <c r="B154" s="144" t="s">
        <v>76</v>
      </c>
      <c r="C154" s="20"/>
      <c r="D154" s="21"/>
      <c r="E154" s="22"/>
      <c r="F154" s="127"/>
      <c r="G154" s="128"/>
      <c r="H154" s="129"/>
      <c r="I154" s="76"/>
      <c r="J154" s="77"/>
      <c r="K154" s="78"/>
      <c r="L154" s="79"/>
      <c r="M154" s="80"/>
      <c r="N154" s="81"/>
      <c r="O154" s="56"/>
      <c r="P154" s="57"/>
      <c r="Q154" s="57"/>
      <c r="R154" s="58"/>
      <c r="S154" s="111"/>
      <c r="T154" s="111"/>
      <c r="U154" s="111"/>
      <c r="V154" s="112"/>
      <c r="W154" s="118" t="str">
        <f t="shared" ref="W154" si="137">IF(AND(F155&lt;&gt;"",F156&lt;&gt;"",I154&lt;&gt;"",I155&lt;&gt;"",I156&lt;&gt;"",L154&lt;&gt;"",L155&lt;&gt;"",O154&lt;&gt;"",F154&lt;&gt;"",C154&lt;&gt;""),MIN(IF(I156=$AE$3,(F154*F155*F156*1.1*$AE$6+O155)*L156,IF(I156=$AE$4,(F154*F155*F156*1.1*$AE$7+O155)*L156,IF(I156=$AE$5,(F154*F155*F156*1.1+O155)*L156+R156,""))),O156,F154*I155*$AE$6*L156+O155),IF(AND(F155="",F156="",I154="",I155="",I156="",L154="",L155="",O154="",F154="",C154="",O155=""),"","Doplňte prázdná pole"))</f>
        <v/>
      </c>
      <c r="X154" s="119"/>
      <c r="Y154" s="120"/>
      <c r="Z154" s="109" t="str">
        <f t="shared" ref="Z154" si="138">IF(AND(I156="DPP/DPČ",O155&lt;&gt;""),"V případě DPP/DPČ je náhrada za nemoc součástí hrubé mzdy, buňku vymažte.","")</f>
        <v/>
      </c>
      <c r="AA154" s="110"/>
      <c r="AB154" s="110"/>
      <c r="AC154" s="110"/>
    </row>
    <row r="155" spans="2:29" s="7" customFormat="1" ht="11.1" customHeight="1" thickBot="1" x14ac:dyDescent="0.25">
      <c r="B155" s="145"/>
      <c r="C155" s="23"/>
      <c r="D155" s="24"/>
      <c r="E155" s="25"/>
      <c r="F155" s="130"/>
      <c r="G155" s="131"/>
      <c r="H155" s="131"/>
      <c r="I155" s="143"/>
      <c r="J155" s="143"/>
      <c r="K155" s="143"/>
      <c r="L155" s="124"/>
      <c r="M155" s="125"/>
      <c r="N155" s="126"/>
      <c r="O155" s="91"/>
      <c r="P155" s="92"/>
      <c r="Q155" s="92"/>
      <c r="R155" s="93"/>
      <c r="S155" s="113"/>
      <c r="T155" s="113"/>
      <c r="U155" s="113"/>
      <c r="V155" s="114"/>
      <c r="W155" s="118"/>
      <c r="X155" s="119"/>
      <c r="Y155" s="120"/>
      <c r="Z155" s="109"/>
      <c r="AA155" s="110"/>
      <c r="AB155" s="110"/>
      <c r="AC155" s="110"/>
    </row>
    <row r="156" spans="2:29" s="7" customFormat="1" ht="11.1" customHeight="1" thickBot="1" x14ac:dyDescent="0.25">
      <c r="B156" s="146"/>
      <c r="C156" s="26"/>
      <c r="D156" s="27"/>
      <c r="E156" s="28"/>
      <c r="F156" s="132"/>
      <c r="G156" s="133"/>
      <c r="H156" s="134"/>
      <c r="I156" s="59"/>
      <c r="J156" s="60"/>
      <c r="K156" s="61"/>
      <c r="L156" s="70" t="str">
        <f t="shared" ref="L156" si="139">IF(OR(L154="",L155=""),"",ROUND(L154/L155,4))</f>
        <v/>
      </c>
      <c r="M156" s="71"/>
      <c r="N156" s="72"/>
      <c r="O156" s="73" t="str">
        <f>IF(OR(L154="",L155=""),"",IF(I156=$AE$3,(O154*$AE$6+O155)*L156,IF(I156=$AE$4,(O154*$AE$7+O155)*L156,IF(I156=$AE$5,O154+O155+R156,""))))</f>
        <v/>
      </c>
      <c r="P156" s="74"/>
      <c r="Q156" s="75"/>
      <c r="R156" s="16"/>
      <c r="S156" s="115"/>
      <c r="T156" s="116"/>
      <c r="U156" s="116"/>
      <c r="V156" s="117"/>
      <c r="W156" s="121"/>
      <c r="X156" s="122"/>
      <c r="Y156" s="123"/>
      <c r="Z156" s="109"/>
      <c r="AA156" s="110"/>
      <c r="AB156" s="110"/>
      <c r="AC156" s="110"/>
    </row>
    <row r="157" spans="2:29" s="7" customFormat="1" ht="11.1" customHeight="1" x14ac:dyDescent="0.2">
      <c r="B157" s="147" t="s">
        <v>77</v>
      </c>
      <c r="C157" s="29"/>
      <c r="D157" s="30"/>
      <c r="E157" s="31"/>
      <c r="F157" s="135"/>
      <c r="G157" s="136"/>
      <c r="H157" s="137"/>
      <c r="I157" s="82"/>
      <c r="J157" s="83"/>
      <c r="K157" s="84"/>
      <c r="L157" s="85"/>
      <c r="M157" s="85"/>
      <c r="N157" s="85"/>
      <c r="O157" s="94"/>
      <c r="P157" s="95"/>
      <c r="Q157" s="95"/>
      <c r="R157" s="96"/>
      <c r="S157" s="63"/>
      <c r="T157" s="63"/>
      <c r="U157" s="63"/>
      <c r="V157" s="64"/>
      <c r="W157" s="118" t="str">
        <f t="shared" ref="W157" si="140">IF(AND(F158&lt;&gt;"",F159&lt;&gt;"",I157&lt;&gt;"",I158&lt;&gt;"",I159&lt;&gt;"",L157&lt;&gt;"",L158&lt;&gt;"",O157&lt;&gt;"",F157&lt;&gt;"",C157&lt;&gt;""),MIN(IF(I159=$AE$3,(F157*F158*F159*1.1*$AE$6+O158)*L159,IF(I159=$AE$4,(F157*F158*F159*1.1*$AE$7+O158)*L159,IF(I159=$AE$5,(F157*F158*F159*1.1+O158)*L159+R159,""))),O159,F157*I158*$AE$6*L159+O158),IF(AND(F158="",F159="",I157="",I158="",I159="",L157="",L158="",O157="",F157="",C157="",O158=""),"","Doplňte prázdná pole"))</f>
        <v/>
      </c>
      <c r="X157" s="119"/>
      <c r="Y157" s="120"/>
      <c r="Z157" s="109" t="str">
        <f t="shared" ref="Z157" si="141">IF(AND(I159="DPP/DPČ",O158&lt;&gt;""),"V případě DPP/DPČ je náhrada za nemoc součástí hrubé mzdy, buňku vymažte.","")</f>
        <v/>
      </c>
      <c r="AA157" s="110"/>
      <c r="AB157" s="110"/>
      <c r="AC157" s="110"/>
    </row>
    <row r="158" spans="2:29" s="7" customFormat="1" ht="11.1" customHeight="1" thickBot="1" x14ac:dyDescent="0.25">
      <c r="B158" s="148"/>
      <c r="C158" s="32"/>
      <c r="D158" s="33"/>
      <c r="E158" s="34"/>
      <c r="F158" s="138"/>
      <c r="G158" s="139"/>
      <c r="H158" s="139"/>
      <c r="I158" s="62"/>
      <c r="J158" s="62"/>
      <c r="K158" s="62"/>
      <c r="L158" s="86"/>
      <c r="M158" s="86"/>
      <c r="N158" s="86"/>
      <c r="O158" s="97"/>
      <c r="P158" s="98"/>
      <c r="Q158" s="98"/>
      <c r="R158" s="99"/>
      <c r="S158" s="65"/>
      <c r="T158" s="65"/>
      <c r="U158" s="65"/>
      <c r="V158" s="66"/>
      <c r="W158" s="118"/>
      <c r="X158" s="119"/>
      <c r="Y158" s="120"/>
      <c r="Z158" s="109"/>
      <c r="AA158" s="110"/>
      <c r="AB158" s="110"/>
      <c r="AC158" s="110"/>
    </row>
    <row r="159" spans="2:29" s="7" customFormat="1" ht="11.1" customHeight="1" thickBot="1" x14ac:dyDescent="0.25">
      <c r="B159" s="149"/>
      <c r="C159" s="35"/>
      <c r="D159" s="36"/>
      <c r="E159" s="37"/>
      <c r="F159" s="140"/>
      <c r="G159" s="141"/>
      <c r="H159" s="142"/>
      <c r="I159" s="87"/>
      <c r="J159" s="88"/>
      <c r="K159" s="89"/>
      <c r="L159" s="90" t="str">
        <f t="shared" ref="L159" si="142">IF(OR(L157="",L158=""),"",ROUND(L157/L158,4))</f>
        <v/>
      </c>
      <c r="M159" s="90"/>
      <c r="N159" s="70"/>
      <c r="O159" s="73" t="str">
        <f>IF(OR(L157="",L158=""),"",IF(I159=$AE$3,(O157*$AE$6+O158)*L159,IF(I159=$AE$4,(O157*$AE$7+O158)*L159,IF(I159=$AE$5,O157+O158+R159,""))))</f>
        <v/>
      </c>
      <c r="P159" s="74"/>
      <c r="Q159" s="75"/>
      <c r="R159" s="15"/>
      <c r="S159" s="67"/>
      <c r="T159" s="68"/>
      <c r="U159" s="68"/>
      <c r="V159" s="69"/>
      <c r="W159" s="121"/>
      <c r="X159" s="122"/>
      <c r="Y159" s="123"/>
      <c r="Z159" s="109"/>
      <c r="AA159" s="110"/>
      <c r="AB159" s="110"/>
      <c r="AC159" s="110"/>
    </row>
    <row r="160" spans="2:29" s="7" customFormat="1" ht="11.1" customHeight="1" x14ac:dyDescent="0.2">
      <c r="B160" s="144" t="s">
        <v>78</v>
      </c>
      <c r="C160" s="20"/>
      <c r="D160" s="21"/>
      <c r="E160" s="22"/>
      <c r="F160" s="127"/>
      <c r="G160" s="128"/>
      <c r="H160" s="129"/>
      <c r="I160" s="76"/>
      <c r="J160" s="77"/>
      <c r="K160" s="78"/>
      <c r="L160" s="79"/>
      <c r="M160" s="80"/>
      <c r="N160" s="81"/>
      <c r="O160" s="56"/>
      <c r="P160" s="57"/>
      <c r="Q160" s="57"/>
      <c r="R160" s="58"/>
      <c r="S160" s="111"/>
      <c r="T160" s="111"/>
      <c r="U160" s="111"/>
      <c r="V160" s="112"/>
      <c r="W160" s="118" t="str">
        <f t="shared" ref="W160" si="143">IF(AND(F161&lt;&gt;"",F162&lt;&gt;"",I160&lt;&gt;"",I161&lt;&gt;"",I162&lt;&gt;"",L160&lt;&gt;"",L161&lt;&gt;"",O160&lt;&gt;"",F160&lt;&gt;"",C160&lt;&gt;""),MIN(IF(I162=$AE$3,(F160*F161*F162*1.1*$AE$6+O161)*L162,IF(I162=$AE$4,(F160*F161*F162*1.1*$AE$7+O161)*L162,IF(I162=$AE$5,(F160*F161*F162*1.1+O161)*L162+R162,""))),O162,F160*I161*$AE$6*L162+O161),IF(AND(F161="",F162="",I160="",I161="",I162="",L160="",L161="",O160="",F160="",C160="",O161=""),"","Doplňte prázdná pole"))</f>
        <v/>
      </c>
      <c r="X160" s="119"/>
      <c r="Y160" s="120"/>
      <c r="Z160" s="109" t="str">
        <f t="shared" ref="Z160" si="144">IF(AND(I162="DPP/DPČ",O161&lt;&gt;""),"V případě DPP/DPČ je náhrada za nemoc součástí hrubé mzdy, buňku vymažte.","")</f>
        <v/>
      </c>
      <c r="AA160" s="110"/>
      <c r="AB160" s="110"/>
      <c r="AC160" s="110"/>
    </row>
    <row r="161" spans="2:29" s="7" customFormat="1" ht="11.1" customHeight="1" thickBot="1" x14ac:dyDescent="0.25">
      <c r="B161" s="145"/>
      <c r="C161" s="23"/>
      <c r="D161" s="24"/>
      <c r="E161" s="25"/>
      <c r="F161" s="130"/>
      <c r="G161" s="131"/>
      <c r="H161" s="131"/>
      <c r="I161" s="143"/>
      <c r="J161" s="143"/>
      <c r="K161" s="143"/>
      <c r="L161" s="124"/>
      <c r="M161" s="125"/>
      <c r="N161" s="126"/>
      <c r="O161" s="91"/>
      <c r="P161" s="92"/>
      <c r="Q161" s="92"/>
      <c r="R161" s="93"/>
      <c r="S161" s="113"/>
      <c r="T161" s="113"/>
      <c r="U161" s="113"/>
      <c r="V161" s="114"/>
      <c r="W161" s="118"/>
      <c r="X161" s="119"/>
      <c r="Y161" s="120"/>
      <c r="Z161" s="109"/>
      <c r="AA161" s="110"/>
      <c r="AB161" s="110"/>
      <c r="AC161" s="110"/>
    </row>
    <row r="162" spans="2:29" s="7" customFormat="1" ht="11.1" customHeight="1" thickBot="1" x14ac:dyDescent="0.25">
      <c r="B162" s="146"/>
      <c r="C162" s="38"/>
      <c r="D162" s="39"/>
      <c r="E162" s="40"/>
      <c r="F162" s="132"/>
      <c r="G162" s="133"/>
      <c r="H162" s="134"/>
      <c r="I162" s="59"/>
      <c r="J162" s="60"/>
      <c r="K162" s="61"/>
      <c r="L162" s="70" t="str">
        <f t="shared" ref="L162" si="145">IF(OR(L160="",L161=""),"",ROUND(L160/L161,4))</f>
        <v/>
      </c>
      <c r="M162" s="71"/>
      <c r="N162" s="72"/>
      <c r="O162" s="73" t="str">
        <f>IF(OR(L160="",L161=""),"",IF(I162=$AE$3,(O160*$AE$6+O161)*L162,IF(I162=$AE$4,(O160*$AE$7+O161)*L162,IF(I162=$AE$5,O160+O161+R162,""))))</f>
        <v/>
      </c>
      <c r="P162" s="74"/>
      <c r="Q162" s="75"/>
      <c r="R162" s="16"/>
      <c r="S162" s="115"/>
      <c r="T162" s="116"/>
      <c r="U162" s="116"/>
      <c r="V162" s="117"/>
      <c r="W162" s="121"/>
      <c r="X162" s="122"/>
      <c r="Y162" s="123"/>
      <c r="Z162" s="109"/>
      <c r="AA162" s="110"/>
      <c r="AB162" s="110"/>
      <c r="AC162" s="110"/>
    </row>
    <row r="163" spans="2:29" ht="11.1" customHeight="1" x14ac:dyDescent="0.25">
      <c r="B163" s="147" t="s">
        <v>79</v>
      </c>
      <c r="C163" s="41"/>
      <c r="D163" s="42"/>
      <c r="E163" s="43"/>
      <c r="F163" s="135"/>
      <c r="G163" s="136"/>
      <c r="H163" s="137"/>
      <c r="I163" s="82"/>
      <c r="J163" s="83"/>
      <c r="K163" s="84"/>
      <c r="L163" s="85"/>
      <c r="M163" s="85"/>
      <c r="N163" s="85"/>
      <c r="O163" s="94"/>
      <c r="P163" s="95"/>
      <c r="Q163" s="95"/>
      <c r="R163" s="96"/>
      <c r="S163" s="63"/>
      <c r="T163" s="63"/>
      <c r="U163" s="63"/>
      <c r="V163" s="64"/>
      <c r="W163" s="118" t="str">
        <f t="shared" ref="W163" si="146">IF(AND(F164&lt;&gt;"",F165&lt;&gt;"",I163&lt;&gt;"",I164&lt;&gt;"",I165&lt;&gt;"",L163&lt;&gt;"",L164&lt;&gt;"",O163&lt;&gt;"",F163&lt;&gt;"",C163&lt;&gt;""),MIN(IF(I165=$AE$3,(F163*F164*F165*1.1*$AE$6+O164)*L165,IF(I165=$AE$4,(F163*F164*F165*1.1*$AE$7+O164)*L165,IF(I165=$AE$5,(F163*F164*F165*1.1+O164)*L165+R165,""))),O165,F163*I164*$AE$6*L165+O164),IF(AND(F164="",F165="",I163="",I164="",I165="",L163="",L164="",O163="",F163="",C163="",O164=""),"","Doplňte prázdná pole"))</f>
        <v/>
      </c>
      <c r="X163" s="119"/>
      <c r="Y163" s="120"/>
    </row>
    <row r="164" spans="2:29" ht="11.1" customHeight="1" thickBot="1" x14ac:dyDescent="0.3">
      <c r="B164" s="148"/>
      <c r="C164" s="44"/>
      <c r="D164" s="45"/>
      <c r="E164" s="46"/>
      <c r="F164" s="138"/>
      <c r="G164" s="139"/>
      <c r="H164" s="139"/>
      <c r="I164" s="62"/>
      <c r="J164" s="62"/>
      <c r="K164" s="62"/>
      <c r="L164" s="86"/>
      <c r="M164" s="86"/>
      <c r="N164" s="86"/>
      <c r="O164" s="97"/>
      <c r="P164" s="98"/>
      <c r="Q164" s="98"/>
      <c r="R164" s="99"/>
      <c r="S164" s="65"/>
      <c r="T164" s="65"/>
      <c r="U164" s="65"/>
      <c r="V164" s="66"/>
      <c r="W164" s="118"/>
      <c r="X164" s="119"/>
      <c r="Y164" s="120"/>
    </row>
    <row r="165" spans="2:29" ht="11.1" customHeight="1" thickBot="1" x14ac:dyDescent="0.3">
      <c r="B165" s="149"/>
      <c r="C165" s="47"/>
      <c r="D165" s="48"/>
      <c r="E165" s="49"/>
      <c r="F165" s="140"/>
      <c r="G165" s="141"/>
      <c r="H165" s="142"/>
      <c r="I165" s="87"/>
      <c r="J165" s="88"/>
      <c r="K165" s="89"/>
      <c r="L165" s="90" t="str">
        <f t="shared" ref="L165" si="147">IF(OR(L163="",L164=""),"",ROUND(L163/L164,4))</f>
        <v/>
      </c>
      <c r="M165" s="90"/>
      <c r="N165" s="70"/>
      <c r="O165" s="73" t="str">
        <f>IF(OR(L163="",L164=""),"",IF(I165=$AE$3,(O163*$AE$6+O164)*L165,IF(I165=$AE$4,(O163*$AE$7+O164)*L165,IF(I165=$AE$5,O163+O164+R165,""))))</f>
        <v/>
      </c>
      <c r="P165" s="74"/>
      <c r="Q165" s="75"/>
      <c r="R165" s="15"/>
      <c r="S165" s="67"/>
      <c r="T165" s="68"/>
      <c r="U165" s="68"/>
      <c r="V165" s="69"/>
      <c r="W165" s="121"/>
      <c r="X165" s="122"/>
      <c r="Y165" s="123"/>
    </row>
    <row r="166" spans="2:29" ht="11.1" customHeight="1" x14ac:dyDescent="0.25">
      <c r="B166" s="144" t="s">
        <v>80</v>
      </c>
      <c r="C166" s="20"/>
      <c r="D166" s="21"/>
      <c r="E166" s="22"/>
      <c r="F166" s="127"/>
      <c r="G166" s="128"/>
      <c r="H166" s="129"/>
      <c r="I166" s="76"/>
      <c r="J166" s="77"/>
      <c r="K166" s="78"/>
      <c r="L166" s="79"/>
      <c r="M166" s="80"/>
      <c r="N166" s="81"/>
      <c r="O166" s="56"/>
      <c r="P166" s="57"/>
      <c r="Q166" s="57"/>
      <c r="R166" s="58"/>
      <c r="S166" s="111"/>
      <c r="T166" s="111"/>
      <c r="U166" s="111"/>
      <c r="V166" s="112"/>
      <c r="W166" s="118" t="str">
        <f t="shared" ref="W166" si="148">IF(AND(F167&lt;&gt;"",F168&lt;&gt;"",I166&lt;&gt;"",I167&lt;&gt;"",I168&lt;&gt;"",L166&lt;&gt;"",L167&lt;&gt;"",O166&lt;&gt;"",F166&lt;&gt;"",C166&lt;&gt;""),MIN(IF(I168=$AE$3,(F166*F167*F168*1.1*$AE$6+O167)*L168,IF(I168=$AE$4,(F166*F167*F168*1.1*$AE$7+O167)*L168,IF(I168=$AE$5,(F166*F167*F168*1.1+O167)*L168+R168,""))),O168,F166*I167*$AE$6*L168+O167),IF(AND(F167="",F168="",I166="",I167="",I168="",L166="",L167="",O166="",F166="",C166="",O167=""),"","Doplňte prázdná pole"))</f>
        <v/>
      </c>
      <c r="X166" s="119"/>
      <c r="Y166" s="120"/>
    </row>
    <row r="167" spans="2:29" ht="11.1" customHeight="1" thickBot="1" x14ac:dyDescent="0.3">
      <c r="B167" s="145"/>
      <c r="C167" s="23"/>
      <c r="D167" s="24"/>
      <c r="E167" s="25"/>
      <c r="F167" s="130"/>
      <c r="G167" s="131"/>
      <c r="H167" s="131"/>
      <c r="I167" s="143"/>
      <c r="J167" s="143"/>
      <c r="K167" s="143"/>
      <c r="L167" s="124"/>
      <c r="M167" s="125"/>
      <c r="N167" s="126"/>
      <c r="O167" s="91"/>
      <c r="P167" s="92"/>
      <c r="Q167" s="92"/>
      <c r="R167" s="93"/>
      <c r="S167" s="113"/>
      <c r="T167" s="113"/>
      <c r="U167" s="113"/>
      <c r="V167" s="114"/>
      <c r="W167" s="118"/>
      <c r="X167" s="119"/>
      <c r="Y167" s="120"/>
    </row>
    <row r="168" spans="2:29" ht="11.1" customHeight="1" thickBot="1" x14ac:dyDescent="0.3">
      <c r="B168" s="146"/>
      <c r="C168" s="50"/>
      <c r="D168" s="51"/>
      <c r="E168" s="52"/>
      <c r="F168" s="132"/>
      <c r="G168" s="133"/>
      <c r="H168" s="134"/>
      <c r="I168" s="59"/>
      <c r="J168" s="60"/>
      <c r="K168" s="61"/>
      <c r="L168" s="70" t="str">
        <f t="shared" ref="L168" si="149">IF(OR(L166="",L167=""),"",ROUND(L166/L167,4))</f>
        <v/>
      </c>
      <c r="M168" s="71"/>
      <c r="N168" s="72"/>
      <c r="O168" s="73" t="str">
        <f>IF(OR(L166="",L167=""),"",IF(I168=$AE$3,(O166*$AE$6+O167)*L168,IF(I168=$AE$4,(O166*$AE$7+O167)*L168,IF(I168=$AE$5,O166+O167+R168,""))))</f>
        <v/>
      </c>
      <c r="P168" s="74"/>
      <c r="Q168" s="75"/>
      <c r="R168" s="16"/>
      <c r="S168" s="115"/>
      <c r="T168" s="116"/>
      <c r="U168" s="116"/>
      <c r="V168" s="117"/>
      <c r="W168" s="121"/>
      <c r="X168" s="122"/>
      <c r="Y168" s="123"/>
    </row>
    <row r="169" spans="2:29" ht="11.1" customHeight="1" x14ac:dyDescent="0.25">
      <c r="B169" s="147" t="s">
        <v>81</v>
      </c>
      <c r="C169" s="29"/>
      <c r="D169" s="30"/>
      <c r="E169" s="31"/>
      <c r="F169" s="135"/>
      <c r="G169" s="136"/>
      <c r="H169" s="137"/>
      <c r="I169" s="82"/>
      <c r="J169" s="83"/>
      <c r="K169" s="84"/>
      <c r="L169" s="85"/>
      <c r="M169" s="85"/>
      <c r="N169" s="85"/>
      <c r="O169" s="94"/>
      <c r="P169" s="95"/>
      <c r="Q169" s="95"/>
      <c r="R169" s="96"/>
      <c r="S169" s="63"/>
      <c r="T169" s="63"/>
      <c r="U169" s="63"/>
      <c r="V169" s="64"/>
      <c r="W169" s="118" t="str">
        <f t="shared" ref="W169" si="150">IF(AND(F170&lt;&gt;"",F171&lt;&gt;"",I169&lt;&gt;"",I170&lt;&gt;"",I171&lt;&gt;"",L169&lt;&gt;"",L170&lt;&gt;"",O169&lt;&gt;"",F169&lt;&gt;"",C169&lt;&gt;""),MIN(IF(I171=$AE$3,(F169*F170*F171*1.1*$AE$6+O170)*L171,IF(I171=$AE$4,(F169*F170*F171*1.1*$AE$7+O170)*L171,IF(I171=$AE$5,(F169*F170*F171*1.1+O170)*L171+R171,""))),O171,F169*I170*$AE$6*L171+O170),IF(AND(F170="",F171="",I169="",I170="",I171="",L169="",L170="",O169="",F169="",C169="",O170=""),"","Doplňte prázdná pole"))</f>
        <v/>
      </c>
      <c r="X169" s="119"/>
      <c r="Y169" s="120"/>
    </row>
    <row r="170" spans="2:29" ht="11.1" customHeight="1" thickBot="1" x14ac:dyDescent="0.3">
      <c r="B170" s="148"/>
      <c r="C170" s="32"/>
      <c r="D170" s="33"/>
      <c r="E170" s="34"/>
      <c r="F170" s="138"/>
      <c r="G170" s="139"/>
      <c r="H170" s="139"/>
      <c r="I170" s="62"/>
      <c r="J170" s="62"/>
      <c r="K170" s="62"/>
      <c r="L170" s="86"/>
      <c r="M170" s="86"/>
      <c r="N170" s="86"/>
      <c r="O170" s="97"/>
      <c r="P170" s="98"/>
      <c r="Q170" s="98"/>
      <c r="R170" s="99"/>
      <c r="S170" s="65"/>
      <c r="T170" s="65"/>
      <c r="U170" s="65"/>
      <c r="V170" s="66"/>
      <c r="W170" s="118"/>
      <c r="X170" s="119"/>
      <c r="Y170" s="120"/>
    </row>
    <row r="171" spans="2:29" ht="11.1" customHeight="1" thickBot="1" x14ac:dyDescent="0.3">
      <c r="B171" s="149"/>
      <c r="C171" s="53"/>
      <c r="D171" s="54"/>
      <c r="E171" s="55"/>
      <c r="F171" s="140"/>
      <c r="G171" s="141"/>
      <c r="H171" s="142"/>
      <c r="I171" s="87"/>
      <c r="J171" s="88"/>
      <c r="K171" s="89"/>
      <c r="L171" s="90" t="str">
        <f t="shared" ref="L171" si="151">IF(OR(L169="",L170=""),"",ROUND(L169/L170,4))</f>
        <v/>
      </c>
      <c r="M171" s="90"/>
      <c r="N171" s="70"/>
      <c r="O171" s="73" t="str">
        <f>IF(OR(L169="",L170=""),"",IF(I171=$AE$3,(O169*$AE$6+O170)*L171,IF(I171=$AE$4,(O169*$AE$7+O170)*L171,IF(I171=$AE$5,O169+O170+R171,""))))</f>
        <v/>
      </c>
      <c r="P171" s="74"/>
      <c r="Q171" s="75"/>
      <c r="R171" s="15"/>
      <c r="S171" s="67"/>
      <c r="T171" s="68"/>
      <c r="U171" s="68"/>
      <c r="V171" s="69"/>
      <c r="W171" s="121"/>
      <c r="X171" s="122"/>
      <c r="Y171" s="123"/>
    </row>
    <row r="172" spans="2:29" ht="11.1" customHeight="1" x14ac:dyDescent="0.25">
      <c r="B172" s="144" t="s">
        <v>82</v>
      </c>
      <c r="C172" s="20"/>
      <c r="D172" s="21"/>
      <c r="E172" s="22"/>
      <c r="F172" s="127"/>
      <c r="G172" s="128"/>
      <c r="H172" s="129"/>
      <c r="I172" s="76"/>
      <c r="J172" s="77"/>
      <c r="K172" s="78"/>
      <c r="L172" s="79"/>
      <c r="M172" s="80"/>
      <c r="N172" s="81"/>
      <c r="O172" s="56"/>
      <c r="P172" s="57"/>
      <c r="Q172" s="57"/>
      <c r="R172" s="58"/>
      <c r="S172" s="111"/>
      <c r="T172" s="111"/>
      <c r="U172" s="111"/>
      <c r="V172" s="112"/>
      <c r="W172" s="118" t="str">
        <f t="shared" ref="W172" si="152">IF(AND(F173&lt;&gt;"",F174&lt;&gt;"",I172&lt;&gt;"",I173&lt;&gt;"",I174&lt;&gt;"",L172&lt;&gt;"",L173&lt;&gt;"",O172&lt;&gt;"",F172&lt;&gt;"",C172&lt;&gt;""),MIN(IF(I174=$AE$3,(F172*F173*F174*1.1*$AE$6+O173)*L174,IF(I174=$AE$4,(F172*F173*F174*1.1*$AE$7+O173)*L174,IF(I174=$AE$5,(F172*F173*F174*1.1+O173)*L174+R174,""))),O174,F172*I173*$AE$6*L174+O173),IF(AND(F173="",F174="",I172="",I173="",I174="",L172="",L173="",O172="",F172="",C172="",O173=""),"","Doplňte prázdná pole"))</f>
        <v/>
      </c>
      <c r="X172" s="119"/>
      <c r="Y172" s="120"/>
    </row>
    <row r="173" spans="2:29" ht="11.1" customHeight="1" thickBot="1" x14ac:dyDescent="0.3">
      <c r="B173" s="145"/>
      <c r="C173" s="23"/>
      <c r="D173" s="24"/>
      <c r="E173" s="25"/>
      <c r="F173" s="130"/>
      <c r="G173" s="131"/>
      <c r="H173" s="131"/>
      <c r="I173" s="143"/>
      <c r="J173" s="143"/>
      <c r="K173" s="143"/>
      <c r="L173" s="124"/>
      <c r="M173" s="125"/>
      <c r="N173" s="126"/>
      <c r="O173" s="91"/>
      <c r="P173" s="92"/>
      <c r="Q173" s="92"/>
      <c r="R173" s="93"/>
      <c r="S173" s="113"/>
      <c r="T173" s="113"/>
      <c r="U173" s="113"/>
      <c r="V173" s="114"/>
      <c r="W173" s="118"/>
      <c r="X173" s="119"/>
      <c r="Y173" s="120"/>
    </row>
    <row r="174" spans="2:29" ht="11.1" customHeight="1" thickBot="1" x14ac:dyDescent="0.3">
      <c r="B174" s="146"/>
      <c r="C174" s="26"/>
      <c r="D174" s="27"/>
      <c r="E174" s="28"/>
      <c r="F174" s="132"/>
      <c r="G174" s="133"/>
      <c r="H174" s="134"/>
      <c r="I174" s="59"/>
      <c r="J174" s="60"/>
      <c r="K174" s="61"/>
      <c r="L174" s="70" t="str">
        <f t="shared" ref="L174" si="153">IF(OR(L172="",L173=""),"",ROUND(L172/L173,4))</f>
        <v/>
      </c>
      <c r="M174" s="71"/>
      <c r="N174" s="72"/>
      <c r="O174" s="73" t="str">
        <f>IF(OR(L172="",L173=""),"",IF(I174=$AE$3,(O172*$AE$6+O173)*L174,IF(I174=$AE$4,(O172*$AE$7+O173)*L174,IF(I174=$AE$5,O172+O173+R174,""))))</f>
        <v/>
      </c>
      <c r="P174" s="74"/>
      <c r="Q174" s="75"/>
      <c r="R174" s="16"/>
      <c r="S174" s="115"/>
      <c r="T174" s="116"/>
      <c r="U174" s="116"/>
      <c r="V174" s="117"/>
      <c r="W174" s="121"/>
      <c r="X174" s="122"/>
      <c r="Y174" s="123"/>
    </row>
    <row r="175" spans="2:29" ht="11.1" customHeight="1" x14ac:dyDescent="0.25">
      <c r="B175" s="147" t="s">
        <v>83</v>
      </c>
      <c r="C175" s="29"/>
      <c r="D175" s="30"/>
      <c r="E175" s="31"/>
      <c r="F175" s="135"/>
      <c r="G175" s="136"/>
      <c r="H175" s="137"/>
      <c r="I175" s="82"/>
      <c r="J175" s="83"/>
      <c r="K175" s="84"/>
      <c r="L175" s="85"/>
      <c r="M175" s="85"/>
      <c r="N175" s="85"/>
      <c r="O175" s="94"/>
      <c r="P175" s="95"/>
      <c r="Q175" s="95"/>
      <c r="R175" s="96"/>
      <c r="S175" s="63"/>
      <c r="T175" s="63"/>
      <c r="U175" s="63"/>
      <c r="V175" s="64"/>
      <c r="W175" s="118" t="str">
        <f t="shared" ref="W175" si="154">IF(AND(F176&lt;&gt;"",F177&lt;&gt;"",I175&lt;&gt;"",I176&lt;&gt;"",I177&lt;&gt;"",L175&lt;&gt;"",L176&lt;&gt;"",O175&lt;&gt;"",F175&lt;&gt;"",C175&lt;&gt;""),MIN(IF(I177=$AE$3,(F175*F176*F177*1.1*$AE$6+O176)*L177,IF(I177=$AE$4,(F175*F176*F177*1.1*$AE$7+O176)*L177,IF(I177=$AE$5,(F175*F176*F177*1.1+O176)*L177+R177,""))),O177,F175*I176*$AE$6*L177+O176),IF(AND(F176="",F177="",I175="",I176="",I177="",L175="",L176="",O175="",F175="",C175="",O176=""),"","Doplňte prázdná pole"))</f>
        <v/>
      </c>
      <c r="X175" s="119"/>
      <c r="Y175" s="120"/>
    </row>
    <row r="176" spans="2:29" ht="11.1" customHeight="1" thickBot="1" x14ac:dyDescent="0.3">
      <c r="B176" s="148"/>
      <c r="C176" s="32"/>
      <c r="D176" s="33"/>
      <c r="E176" s="34"/>
      <c r="F176" s="138"/>
      <c r="G176" s="139"/>
      <c r="H176" s="139"/>
      <c r="I176" s="62"/>
      <c r="J176" s="62"/>
      <c r="K176" s="62"/>
      <c r="L176" s="86"/>
      <c r="M176" s="86"/>
      <c r="N176" s="86"/>
      <c r="O176" s="97"/>
      <c r="P176" s="98"/>
      <c r="Q176" s="98"/>
      <c r="R176" s="99"/>
      <c r="S176" s="65"/>
      <c r="T176" s="65"/>
      <c r="U176" s="65"/>
      <c r="V176" s="66"/>
      <c r="W176" s="118"/>
      <c r="X176" s="119"/>
      <c r="Y176" s="120"/>
    </row>
    <row r="177" spans="2:25" ht="11.1" customHeight="1" thickBot="1" x14ac:dyDescent="0.3">
      <c r="B177" s="149"/>
      <c r="C177" s="35"/>
      <c r="D177" s="36"/>
      <c r="E177" s="37"/>
      <c r="F177" s="140"/>
      <c r="G177" s="141"/>
      <c r="H177" s="142"/>
      <c r="I177" s="87"/>
      <c r="J177" s="88"/>
      <c r="K177" s="89"/>
      <c r="L177" s="90" t="str">
        <f t="shared" ref="L177" si="155">IF(OR(L175="",L176=""),"",ROUND(L175/L176,4))</f>
        <v/>
      </c>
      <c r="M177" s="90"/>
      <c r="N177" s="70"/>
      <c r="O177" s="73" t="str">
        <f>IF(OR(L175="",L176=""),"",IF(I177=$AE$3,(O175*$AE$6+O176)*L177,IF(I177=$AE$4,(O175*$AE$7+O176)*L177,IF(I177=$AE$5,O175+O176+R177,""))))</f>
        <v/>
      </c>
      <c r="P177" s="74"/>
      <c r="Q177" s="75"/>
      <c r="R177" s="15"/>
      <c r="S177" s="67"/>
      <c r="T177" s="68"/>
      <c r="U177" s="68"/>
      <c r="V177" s="69"/>
      <c r="W177" s="121"/>
      <c r="X177" s="122"/>
      <c r="Y177" s="123"/>
    </row>
    <row r="178" spans="2:25" ht="11.1" customHeight="1" x14ac:dyDescent="0.25">
      <c r="B178" s="144" t="s">
        <v>84</v>
      </c>
      <c r="C178" s="20"/>
      <c r="D178" s="21"/>
      <c r="E178" s="22"/>
      <c r="F178" s="127"/>
      <c r="G178" s="128"/>
      <c r="H178" s="129"/>
      <c r="I178" s="76"/>
      <c r="J178" s="77"/>
      <c r="K178" s="78"/>
      <c r="L178" s="79"/>
      <c r="M178" s="80"/>
      <c r="N178" s="81"/>
      <c r="O178" s="56"/>
      <c r="P178" s="57"/>
      <c r="Q178" s="57"/>
      <c r="R178" s="58"/>
      <c r="S178" s="111"/>
      <c r="T178" s="111"/>
      <c r="U178" s="111"/>
      <c r="V178" s="112"/>
      <c r="W178" s="118" t="str">
        <f t="shared" ref="W178" si="156">IF(AND(F179&lt;&gt;"",F180&lt;&gt;"",I178&lt;&gt;"",I179&lt;&gt;"",I180&lt;&gt;"",L178&lt;&gt;"",L179&lt;&gt;"",O178&lt;&gt;"",F178&lt;&gt;"",C178&lt;&gt;""),MIN(IF(I180=$AE$3,(F178*F179*F180*1.1*$AE$6+O179)*L180,IF(I180=$AE$4,(F178*F179*F180*1.1*$AE$7+O179)*L180,IF(I180=$AE$5,(F178*F179*F180*1.1+O179)*L180+R180,""))),O180,F178*I179*$AE$6*L180+O179),IF(AND(F179="",F180="",I178="",I179="",I180="",L178="",L179="",O178="",F178="",C178="",O179=""),"","Doplňte prázdná pole"))</f>
        <v/>
      </c>
      <c r="X178" s="119"/>
      <c r="Y178" s="120"/>
    </row>
    <row r="179" spans="2:25" ht="11.1" customHeight="1" thickBot="1" x14ac:dyDescent="0.3">
      <c r="B179" s="145"/>
      <c r="C179" s="23"/>
      <c r="D179" s="24"/>
      <c r="E179" s="25"/>
      <c r="F179" s="130"/>
      <c r="G179" s="131"/>
      <c r="H179" s="131"/>
      <c r="I179" s="143"/>
      <c r="J179" s="143"/>
      <c r="K179" s="143"/>
      <c r="L179" s="124"/>
      <c r="M179" s="125"/>
      <c r="N179" s="126"/>
      <c r="O179" s="91"/>
      <c r="P179" s="92"/>
      <c r="Q179" s="92"/>
      <c r="R179" s="93"/>
      <c r="S179" s="113"/>
      <c r="T179" s="113"/>
      <c r="U179" s="113"/>
      <c r="V179" s="114"/>
      <c r="W179" s="118"/>
      <c r="X179" s="119"/>
      <c r="Y179" s="120"/>
    </row>
    <row r="180" spans="2:25" ht="11.1" customHeight="1" thickBot="1" x14ac:dyDescent="0.3">
      <c r="B180" s="146"/>
      <c r="C180" s="38"/>
      <c r="D180" s="39"/>
      <c r="E180" s="40"/>
      <c r="F180" s="132"/>
      <c r="G180" s="133"/>
      <c r="H180" s="134"/>
      <c r="I180" s="59"/>
      <c r="J180" s="60"/>
      <c r="K180" s="61"/>
      <c r="L180" s="70" t="str">
        <f t="shared" ref="L180" si="157">IF(OR(L178="",L179=""),"",ROUND(L178/L179,4))</f>
        <v/>
      </c>
      <c r="M180" s="71"/>
      <c r="N180" s="72"/>
      <c r="O180" s="73" t="str">
        <f>IF(OR(L178="",L179=""),"",IF(I180=$AE$3,(O178*$AE$6+O179)*L180,IF(I180=$AE$4,(O178*$AE$7+O179)*L180,IF(I180=$AE$5,O178+O179+R180,""))))</f>
        <v/>
      </c>
      <c r="P180" s="74"/>
      <c r="Q180" s="75"/>
      <c r="R180" s="16"/>
      <c r="S180" s="115"/>
      <c r="T180" s="116"/>
      <c r="U180" s="116"/>
      <c r="V180" s="117"/>
      <c r="W180" s="121"/>
      <c r="X180" s="122"/>
      <c r="Y180" s="123"/>
    </row>
    <row r="181" spans="2:25" ht="11.1" customHeight="1" x14ac:dyDescent="0.25">
      <c r="B181" s="147" t="s">
        <v>85</v>
      </c>
      <c r="C181" s="41"/>
      <c r="D181" s="42"/>
      <c r="E181" s="43"/>
      <c r="F181" s="135"/>
      <c r="G181" s="136"/>
      <c r="H181" s="137"/>
      <c r="I181" s="82"/>
      <c r="J181" s="83"/>
      <c r="K181" s="84"/>
      <c r="L181" s="85"/>
      <c r="M181" s="85"/>
      <c r="N181" s="85"/>
      <c r="O181" s="94"/>
      <c r="P181" s="95"/>
      <c r="Q181" s="95"/>
      <c r="R181" s="96"/>
      <c r="S181" s="63"/>
      <c r="T181" s="63"/>
      <c r="U181" s="63"/>
      <c r="V181" s="64"/>
      <c r="W181" s="118" t="str">
        <f t="shared" ref="W181" si="158">IF(AND(F182&lt;&gt;"",F183&lt;&gt;"",I181&lt;&gt;"",I182&lt;&gt;"",I183&lt;&gt;"",L181&lt;&gt;"",L182&lt;&gt;"",O181&lt;&gt;"",F181&lt;&gt;"",C181&lt;&gt;""),MIN(IF(I183=$AE$3,(F181*F182*F183*1.1*$AE$6+O182)*L183,IF(I183=$AE$4,(F181*F182*F183*1.1*$AE$7+O182)*L183,IF(I183=$AE$5,(F181*F182*F183*1.1+O182)*L183+R183,""))),O183,F181*I182*$AE$6*L183+O182),IF(AND(F182="",F183="",I181="",I182="",I183="",L181="",L182="",O181="",F181="",C181="",O182=""),"","Doplňte prázdná pole"))</f>
        <v/>
      </c>
      <c r="X181" s="119"/>
      <c r="Y181" s="120"/>
    </row>
    <row r="182" spans="2:25" ht="11.1" customHeight="1" thickBot="1" x14ac:dyDescent="0.3">
      <c r="B182" s="148"/>
      <c r="C182" s="44"/>
      <c r="D182" s="45"/>
      <c r="E182" s="46"/>
      <c r="F182" s="138"/>
      <c r="G182" s="139"/>
      <c r="H182" s="139"/>
      <c r="I182" s="62"/>
      <c r="J182" s="62"/>
      <c r="K182" s="62"/>
      <c r="L182" s="86"/>
      <c r="M182" s="86"/>
      <c r="N182" s="86"/>
      <c r="O182" s="97"/>
      <c r="P182" s="98"/>
      <c r="Q182" s="98"/>
      <c r="R182" s="99"/>
      <c r="S182" s="65"/>
      <c r="T182" s="65"/>
      <c r="U182" s="65"/>
      <c r="V182" s="66"/>
      <c r="W182" s="118"/>
      <c r="X182" s="119"/>
      <c r="Y182" s="120"/>
    </row>
    <row r="183" spans="2:25" ht="11.1" customHeight="1" thickBot="1" x14ac:dyDescent="0.3">
      <c r="B183" s="149"/>
      <c r="C183" s="47"/>
      <c r="D183" s="48"/>
      <c r="E183" s="49"/>
      <c r="F183" s="140"/>
      <c r="G183" s="141"/>
      <c r="H183" s="142"/>
      <c r="I183" s="87"/>
      <c r="J183" s="88"/>
      <c r="K183" s="89"/>
      <c r="L183" s="90" t="str">
        <f t="shared" ref="L183" si="159">IF(OR(L181="",L182=""),"",ROUND(L181/L182,4))</f>
        <v/>
      </c>
      <c r="M183" s="90"/>
      <c r="N183" s="70"/>
      <c r="O183" s="73" t="str">
        <f>IF(OR(L181="",L182=""),"",IF(I183=$AE$3,(O181*$AE$6+O182)*L183,IF(I183=$AE$4,(O181*$AE$7+O182)*L183,IF(I183=$AE$5,O181+O182+R183,""))))</f>
        <v/>
      </c>
      <c r="P183" s="74"/>
      <c r="Q183" s="75"/>
      <c r="R183" s="15"/>
      <c r="S183" s="67"/>
      <c r="T183" s="68"/>
      <c r="U183" s="68"/>
      <c r="V183" s="69"/>
      <c r="W183" s="121"/>
      <c r="X183" s="122"/>
      <c r="Y183" s="123"/>
    </row>
    <row r="184" spans="2:25" ht="11.1" customHeight="1" x14ac:dyDescent="0.25">
      <c r="B184" s="144" t="s">
        <v>86</v>
      </c>
      <c r="C184" s="20"/>
      <c r="D184" s="21"/>
      <c r="E184" s="22"/>
      <c r="F184" s="127"/>
      <c r="G184" s="128"/>
      <c r="H184" s="129"/>
      <c r="I184" s="76"/>
      <c r="J184" s="77"/>
      <c r="K184" s="78"/>
      <c r="L184" s="79"/>
      <c r="M184" s="80"/>
      <c r="N184" s="81"/>
      <c r="O184" s="56"/>
      <c r="P184" s="57"/>
      <c r="Q184" s="57"/>
      <c r="R184" s="58"/>
      <c r="S184" s="111"/>
      <c r="T184" s="111"/>
      <c r="U184" s="111"/>
      <c r="V184" s="112"/>
      <c r="W184" s="118" t="str">
        <f t="shared" ref="W184" si="160">IF(AND(F185&lt;&gt;"",F186&lt;&gt;"",I184&lt;&gt;"",I185&lt;&gt;"",I186&lt;&gt;"",L184&lt;&gt;"",L185&lt;&gt;"",O184&lt;&gt;"",F184&lt;&gt;"",C184&lt;&gt;""),MIN(IF(I186=$AE$3,(F184*F185*F186*1.1*$AE$6+O185)*L186,IF(I186=$AE$4,(F184*F185*F186*1.1*$AE$7+O185)*L186,IF(I186=$AE$5,(F184*F185*F186*1.1+O185)*L186+R186,""))),O186,F184*I185*$AE$6*L186+O185),IF(AND(F185="",F186="",I184="",I185="",I186="",L184="",L185="",O184="",F184="",C184="",O185=""),"","Doplňte prázdná pole"))</f>
        <v/>
      </c>
      <c r="X184" s="119"/>
      <c r="Y184" s="120"/>
    </row>
    <row r="185" spans="2:25" ht="11.1" customHeight="1" thickBot="1" x14ac:dyDescent="0.3">
      <c r="B185" s="145"/>
      <c r="C185" s="23"/>
      <c r="D185" s="24"/>
      <c r="E185" s="25"/>
      <c r="F185" s="130"/>
      <c r="G185" s="131"/>
      <c r="H185" s="131"/>
      <c r="I185" s="143"/>
      <c r="J185" s="143"/>
      <c r="K185" s="143"/>
      <c r="L185" s="124"/>
      <c r="M185" s="125"/>
      <c r="N185" s="126"/>
      <c r="O185" s="91"/>
      <c r="P185" s="92"/>
      <c r="Q185" s="92"/>
      <c r="R185" s="93"/>
      <c r="S185" s="113"/>
      <c r="T185" s="113"/>
      <c r="U185" s="113"/>
      <c r="V185" s="114"/>
      <c r="W185" s="118"/>
      <c r="X185" s="119"/>
      <c r="Y185" s="120"/>
    </row>
    <row r="186" spans="2:25" ht="11.1" customHeight="1" thickBot="1" x14ac:dyDescent="0.3">
      <c r="B186" s="146"/>
      <c r="C186" s="26"/>
      <c r="D186" s="27"/>
      <c r="E186" s="28"/>
      <c r="F186" s="132"/>
      <c r="G186" s="133"/>
      <c r="H186" s="134"/>
      <c r="I186" s="59"/>
      <c r="J186" s="60"/>
      <c r="K186" s="61"/>
      <c r="L186" s="70" t="str">
        <f t="shared" ref="L186" si="161">IF(OR(L184="",L185=""),"",ROUND(L184/L185,4))</f>
        <v/>
      </c>
      <c r="M186" s="71"/>
      <c r="N186" s="72"/>
      <c r="O186" s="73" t="str">
        <f>IF(OR(L184="",L185=""),"",IF(I186=$AE$3,(O184*$AE$6+O185)*L186,IF(I186=$AE$4,(O184*$AE$7+O185)*L186,IF(I186=$AE$5,O184+O185+R186,""))))</f>
        <v/>
      </c>
      <c r="P186" s="74"/>
      <c r="Q186" s="75"/>
      <c r="R186" s="16"/>
      <c r="S186" s="115"/>
      <c r="T186" s="116"/>
      <c r="U186" s="116"/>
      <c r="V186" s="117"/>
      <c r="W186" s="121"/>
      <c r="X186" s="122"/>
      <c r="Y186" s="123"/>
    </row>
    <row r="187" spans="2:25" ht="11.1" customHeight="1" x14ac:dyDescent="0.25">
      <c r="B187" s="147" t="s">
        <v>87</v>
      </c>
      <c r="C187" s="29"/>
      <c r="D187" s="30"/>
      <c r="E187" s="31"/>
      <c r="F187" s="135"/>
      <c r="G187" s="136"/>
      <c r="H187" s="137"/>
      <c r="I187" s="82"/>
      <c r="J187" s="83"/>
      <c r="K187" s="84"/>
      <c r="L187" s="85"/>
      <c r="M187" s="85"/>
      <c r="N187" s="85"/>
      <c r="O187" s="94"/>
      <c r="P187" s="95"/>
      <c r="Q187" s="95"/>
      <c r="R187" s="96"/>
      <c r="S187" s="63"/>
      <c r="T187" s="63"/>
      <c r="U187" s="63"/>
      <c r="V187" s="64"/>
      <c r="W187" s="118" t="str">
        <f t="shared" ref="W187" si="162">IF(AND(F188&lt;&gt;"",F189&lt;&gt;"",I187&lt;&gt;"",I188&lt;&gt;"",I189&lt;&gt;"",L187&lt;&gt;"",L188&lt;&gt;"",O187&lt;&gt;"",F187&lt;&gt;"",C187&lt;&gt;""),MIN(IF(I189=$AE$3,(F187*F188*F189*1.1*$AE$6+O188)*L189,IF(I189=$AE$4,(F187*F188*F189*1.1*$AE$7+O188)*L189,IF(I189=$AE$5,(F187*F188*F189*1.1+O188)*L189+R189,""))),O189,F187*I188*$AE$6*L189+O188),IF(AND(F188="",F189="",I187="",I188="",I189="",L187="",L188="",O187="",F187="",C187="",O188=""),"","Doplňte prázdná pole"))</f>
        <v/>
      </c>
      <c r="X187" s="119"/>
      <c r="Y187" s="120"/>
    </row>
    <row r="188" spans="2:25" ht="11.1" customHeight="1" thickBot="1" x14ac:dyDescent="0.3">
      <c r="B188" s="148"/>
      <c r="C188" s="32"/>
      <c r="D188" s="33"/>
      <c r="E188" s="34"/>
      <c r="F188" s="138"/>
      <c r="G188" s="139"/>
      <c r="H188" s="139"/>
      <c r="I188" s="62"/>
      <c r="J188" s="62"/>
      <c r="K188" s="62"/>
      <c r="L188" s="86"/>
      <c r="M188" s="86"/>
      <c r="N188" s="86"/>
      <c r="O188" s="97"/>
      <c r="P188" s="98"/>
      <c r="Q188" s="98"/>
      <c r="R188" s="99"/>
      <c r="S188" s="65"/>
      <c r="T188" s="65"/>
      <c r="U188" s="65"/>
      <c r="V188" s="66"/>
      <c r="W188" s="118"/>
      <c r="X188" s="119"/>
      <c r="Y188" s="120"/>
    </row>
    <row r="189" spans="2:25" ht="11.1" customHeight="1" thickBot="1" x14ac:dyDescent="0.3">
      <c r="B189" s="149"/>
      <c r="C189" s="35"/>
      <c r="D189" s="36"/>
      <c r="E189" s="37"/>
      <c r="F189" s="140"/>
      <c r="G189" s="141"/>
      <c r="H189" s="142"/>
      <c r="I189" s="87"/>
      <c r="J189" s="88"/>
      <c r="K189" s="89"/>
      <c r="L189" s="90" t="str">
        <f t="shared" ref="L189" si="163">IF(OR(L187="",L188=""),"",ROUND(L187/L188,4))</f>
        <v/>
      </c>
      <c r="M189" s="90"/>
      <c r="N189" s="70"/>
      <c r="O189" s="73" t="str">
        <f>IF(OR(L187="",L188=""),"",IF(I189=$AE$3,(O187*$AE$6+O188)*L189,IF(I189=$AE$4,(O187*$AE$7+O188)*L189,IF(I189=$AE$5,O187+O188+R189,""))))</f>
        <v/>
      </c>
      <c r="P189" s="74"/>
      <c r="Q189" s="75"/>
      <c r="R189" s="15"/>
      <c r="S189" s="67"/>
      <c r="T189" s="68"/>
      <c r="U189" s="68"/>
      <c r="V189" s="69"/>
      <c r="W189" s="121"/>
      <c r="X189" s="122"/>
      <c r="Y189" s="123"/>
    </row>
    <row r="190" spans="2:25" ht="11.1" customHeight="1" x14ac:dyDescent="0.25">
      <c r="B190" s="144" t="s">
        <v>88</v>
      </c>
      <c r="C190" s="20"/>
      <c r="D190" s="21"/>
      <c r="E190" s="22"/>
      <c r="F190" s="127"/>
      <c r="G190" s="128"/>
      <c r="H190" s="129"/>
      <c r="I190" s="76"/>
      <c r="J190" s="77"/>
      <c r="K190" s="78"/>
      <c r="L190" s="79"/>
      <c r="M190" s="80"/>
      <c r="N190" s="81"/>
      <c r="O190" s="56"/>
      <c r="P190" s="57"/>
      <c r="Q190" s="57"/>
      <c r="R190" s="58"/>
      <c r="S190" s="111"/>
      <c r="T190" s="111"/>
      <c r="U190" s="111"/>
      <c r="V190" s="112"/>
      <c r="W190" s="118" t="str">
        <f t="shared" ref="W190" si="164">IF(AND(F191&lt;&gt;"",F192&lt;&gt;"",I190&lt;&gt;"",I191&lt;&gt;"",I192&lt;&gt;"",L190&lt;&gt;"",L191&lt;&gt;"",O190&lt;&gt;"",F190&lt;&gt;"",C190&lt;&gt;""),MIN(IF(I192=$AE$3,(F190*F191*F192*1.1*$AE$6+O191)*L192,IF(I192=$AE$4,(F190*F191*F192*1.1*$AE$7+O191)*L192,IF(I192=$AE$5,(F190*F191*F192*1.1+O191)*L192+R192,""))),O192,F190*I191*$AE$6*L192+O191),IF(AND(F191="",F192="",I190="",I191="",I192="",L190="",L191="",O190="",F190="",C190="",O191=""),"","Doplňte prázdná pole"))</f>
        <v/>
      </c>
      <c r="X190" s="119"/>
      <c r="Y190" s="120"/>
    </row>
    <row r="191" spans="2:25" ht="11.1" customHeight="1" thickBot="1" x14ac:dyDescent="0.3">
      <c r="B191" s="145"/>
      <c r="C191" s="23"/>
      <c r="D191" s="24"/>
      <c r="E191" s="25"/>
      <c r="F191" s="130"/>
      <c r="G191" s="131"/>
      <c r="H191" s="131"/>
      <c r="I191" s="143"/>
      <c r="J191" s="143"/>
      <c r="K191" s="143"/>
      <c r="L191" s="124"/>
      <c r="M191" s="125"/>
      <c r="N191" s="126"/>
      <c r="O191" s="91"/>
      <c r="P191" s="92"/>
      <c r="Q191" s="92"/>
      <c r="R191" s="93"/>
      <c r="S191" s="113"/>
      <c r="T191" s="113"/>
      <c r="U191" s="113"/>
      <c r="V191" s="114"/>
      <c r="W191" s="118"/>
      <c r="X191" s="119"/>
      <c r="Y191" s="120"/>
    </row>
    <row r="192" spans="2:25" ht="11.1" customHeight="1" thickBot="1" x14ac:dyDescent="0.3">
      <c r="B192" s="146"/>
      <c r="C192" s="38"/>
      <c r="D192" s="39"/>
      <c r="E192" s="40"/>
      <c r="F192" s="132"/>
      <c r="G192" s="133"/>
      <c r="H192" s="134"/>
      <c r="I192" s="59"/>
      <c r="J192" s="60"/>
      <c r="K192" s="61"/>
      <c r="L192" s="70" t="str">
        <f t="shared" ref="L192" si="165">IF(OR(L190="",L191=""),"",ROUND(L190/L191,4))</f>
        <v/>
      </c>
      <c r="M192" s="71"/>
      <c r="N192" s="72"/>
      <c r="O192" s="73" t="str">
        <f>IF(OR(L190="",L191=""),"",IF(I192=$AE$3,(O190*$AE$6+O191)*L192,IF(I192=$AE$4,(O190*$AE$7+O191)*L192,IF(I192=$AE$5,O190+O191+R192,""))))</f>
        <v/>
      </c>
      <c r="P192" s="74"/>
      <c r="Q192" s="75"/>
      <c r="R192" s="16"/>
      <c r="S192" s="115"/>
      <c r="T192" s="116"/>
      <c r="U192" s="116"/>
      <c r="V192" s="117"/>
      <c r="W192" s="121"/>
      <c r="X192" s="122"/>
      <c r="Y192" s="123"/>
    </row>
    <row r="193" spans="2:25" ht="11.1" customHeight="1" x14ac:dyDescent="0.25">
      <c r="B193" s="147" t="s">
        <v>89</v>
      </c>
      <c r="C193" s="41"/>
      <c r="D193" s="42"/>
      <c r="E193" s="43"/>
      <c r="F193" s="135"/>
      <c r="G193" s="136"/>
      <c r="H193" s="137"/>
      <c r="I193" s="82"/>
      <c r="J193" s="83"/>
      <c r="K193" s="84"/>
      <c r="L193" s="85"/>
      <c r="M193" s="85"/>
      <c r="N193" s="85"/>
      <c r="O193" s="94"/>
      <c r="P193" s="95"/>
      <c r="Q193" s="95"/>
      <c r="R193" s="96"/>
      <c r="S193" s="63"/>
      <c r="T193" s="63"/>
      <c r="U193" s="63"/>
      <c r="V193" s="64"/>
      <c r="W193" s="118" t="str">
        <f t="shared" ref="W193" si="166">IF(AND(F194&lt;&gt;"",F195&lt;&gt;"",I193&lt;&gt;"",I194&lt;&gt;"",I195&lt;&gt;"",L193&lt;&gt;"",L194&lt;&gt;"",O193&lt;&gt;"",F193&lt;&gt;"",C193&lt;&gt;""),MIN(IF(I195=$AE$3,(F193*F194*F195*1.1*$AE$6+O194)*L195,IF(I195=$AE$4,(F193*F194*F195*1.1*$AE$7+O194)*L195,IF(I195=$AE$5,(F193*F194*F195*1.1+O194)*L195+R195,""))),O195,F193*I194*$AE$6*L195+O194),IF(AND(F194="",F195="",I193="",I194="",I195="",L193="",L194="",O193="",F193="",C193="",O194=""),"","Doplňte prázdná pole"))</f>
        <v/>
      </c>
      <c r="X193" s="119"/>
      <c r="Y193" s="120"/>
    </row>
    <row r="194" spans="2:25" ht="11.1" customHeight="1" thickBot="1" x14ac:dyDescent="0.3">
      <c r="B194" s="148"/>
      <c r="C194" s="44"/>
      <c r="D194" s="45"/>
      <c r="E194" s="46"/>
      <c r="F194" s="138"/>
      <c r="G194" s="139"/>
      <c r="H194" s="139"/>
      <c r="I194" s="62"/>
      <c r="J194" s="62"/>
      <c r="K194" s="62"/>
      <c r="L194" s="86"/>
      <c r="M194" s="86"/>
      <c r="N194" s="86"/>
      <c r="O194" s="97"/>
      <c r="P194" s="98"/>
      <c r="Q194" s="98"/>
      <c r="R194" s="99"/>
      <c r="S194" s="65"/>
      <c r="T194" s="65"/>
      <c r="U194" s="65"/>
      <c r="V194" s="66"/>
      <c r="W194" s="118"/>
      <c r="X194" s="119"/>
      <c r="Y194" s="120"/>
    </row>
    <row r="195" spans="2:25" ht="11.1" customHeight="1" thickBot="1" x14ac:dyDescent="0.3">
      <c r="B195" s="149"/>
      <c r="C195" s="47"/>
      <c r="D195" s="48"/>
      <c r="E195" s="49"/>
      <c r="F195" s="140"/>
      <c r="G195" s="141"/>
      <c r="H195" s="142"/>
      <c r="I195" s="87"/>
      <c r="J195" s="88"/>
      <c r="K195" s="89"/>
      <c r="L195" s="90" t="str">
        <f t="shared" ref="L195" si="167">IF(OR(L193="",L194=""),"",ROUND(L193/L194,4))</f>
        <v/>
      </c>
      <c r="M195" s="90"/>
      <c r="N195" s="70"/>
      <c r="O195" s="73" t="str">
        <f>IF(OR(L193="",L194=""),"",IF(I195=$AE$3,(O193*$AE$6+O194)*L195,IF(I195=$AE$4,(O193*$AE$7+O194)*L195,IF(I195=$AE$5,O193+O194+R195,""))))</f>
        <v/>
      </c>
      <c r="P195" s="74"/>
      <c r="Q195" s="75"/>
      <c r="R195" s="15"/>
      <c r="S195" s="67"/>
      <c r="T195" s="68"/>
      <c r="U195" s="68"/>
      <c r="V195" s="69"/>
      <c r="W195" s="121"/>
      <c r="X195" s="122"/>
      <c r="Y195" s="123"/>
    </row>
    <row r="196" spans="2:25" ht="11.1" customHeight="1" x14ac:dyDescent="0.25">
      <c r="B196" s="144" t="s">
        <v>90</v>
      </c>
      <c r="C196" s="20"/>
      <c r="D196" s="21"/>
      <c r="E196" s="22"/>
      <c r="F196" s="127"/>
      <c r="G196" s="128"/>
      <c r="H196" s="129"/>
      <c r="I196" s="76"/>
      <c r="J196" s="77"/>
      <c r="K196" s="78"/>
      <c r="L196" s="79"/>
      <c r="M196" s="80"/>
      <c r="N196" s="81"/>
      <c r="O196" s="56"/>
      <c r="P196" s="57"/>
      <c r="Q196" s="57"/>
      <c r="R196" s="58"/>
      <c r="S196" s="111"/>
      <c r="T196" s="111"/>
      <c r="U196" s="111"/>
      <c r="V196" s="112"/>
      <c r="W196" s="118" t="str">
        <f t="shared" ref="W196" si="168">IF(AND(F197&lt;&gt;"",F198&lt;&gt;"",I196&lt;&gt;"",I197&lt;&gt;"",I198&lt;&gt;"",L196&lt;&gt;"",L197&lt;&gt;"",O196&lt;&gt;"",F196&lt;&gt;"",C196&lt;&gt;""),MIN(IF(I198=$AE$3,(F196*F197*F198*1.1*$AE$6+O197)*L198,IF(I198=$AE$4,(F196*F197*F198*1.1*$AE$7+O197)*L198,IF(I198=$AE$5,(F196*F197*F198*1.1+O197)*L198+R198,""))),O198,F196*I197*$AE$6*L198+O197),IF(AND(F197="",F198="",I196="",I197="",I198="",L196="",L197="",O196="",F196="",C196="",O197=""),"","Doplňte prázdná pole"))</f>
        <v/>
      </c>
      <c r="X196" s="119"/>
      <c r="Y196" s="120"/>
    </row>
    <row r="197" spans="2:25" ht="11.1" customHeight="1" thickBot="1" x14ac:dyDescent="0.3">
      <c r="B197" s="145"/>
      <c r="C197" s="23"/>
      <c r="D197" s="24"/>
      <c r="E197" s="25"/>
      <c r="F197" s="130"/>
      <c r="G197" s="131"/>
      <c r="H197" s="131"/>
      <c r="I197" s="143"/>
      <c r="J197" s="143"/>
      <c r="K197" s="143"/>
      <c r="L197" s="124"/>
      <c r="M197" s="125"/>
      <c r="N197" s="126"/>
      <c r="O197" s="91"/>
      <c r="P197" s="92"/>
      <c r="Q197" s="92"/>
      <c r="R197" s="93"/>
      <c r="S197" s="113"/>
      <c r="T197" s="113"/>
      <c r="U197" s="113"/>
      <c r="V197" s="114"/>
      <c r="W197" s="118"/>
      <c r="X197" s="119"/>
      <c r="Y197" s="120"/>
    </row>
    <row r="198" spans="2:25" ht="11.1" customHeight="1" thickBot="1" x14ac:dyDescent="0.3">
      <c r="B198" s="146"/>
      <c r="C198" s="50"/>
      <c r="D198" s="51"/>
      <c r="E198" s="52"/>
      <c r="F198" s="132"/>
      <c r="G198" s="133"/>
      <c r="H198" s="134"/>
      <c r="I198" s="59"/>
      <c r="J198" s="60"/>
      <c r="K198" s="61"/>
      <c r="L198" s="70" t="str">
        <f t="shared" ref="L198" si="169">IF(OR(L196="",L197=""),"",ROUND(L196/L197,4))</f>
        <v/>
      </c>
      <c r="M198" s="71"/>
      <c r="N198" s="72"/>
      <c r="O198" s="73" t="str">
        <f>IF(OR(L196="",L197=""),"",IF(I198=$AE$3,(O196*$AE$6+O197)*L198,IF(I198=$AE$4,(O196*$AE$7+O197)*L198,IF(I198=$AE$5,O196+O197+R198,""))))</f>
        <v/>
      </c>
      <c r="P198" s="74"/>
      <c r="Q198" s="75"/>
      <c r="R198" s="16"/>
      <c r="S198" s="115"/>
      <c r="T198" s="116"/>
      <c r="U198" s="116"/>
      <c r="V198" s="117"/>
      <c r="W198" s="121"/>
      <c r="X198" s="122"/>
      <c r="Y198" s="123"/>
    </row>
    <row r="199" spans="2:25" ht="11.1" customHeight="1" x14ac:dyDescent="0.25">
      <c r="B199" s="147" t="s">
        <v>91</v>
      </c>
      <c r="C199" s="29"/>
      <c r="D199" s="30"/>
      <c r="E199" s="31"/>
      <c r="F199" s="135"/>
      <c r="G199" s="136"/>
      <c r="H199" s="137"/>
      <c r="I199" s="82"/>
      <c r="J199" s="83"/>
      <c r="K199" s="84"/>
      <c r="L199" s="85"/>
      <c r="M199" s="85"/>
      <c r="N199" s="85"/>
      <c r="O199" s="94"/>
      <c r="P199" s="95"/>
      <c r="Q199" s="95"/>
      <c r="R199" s="96"/>
      <c r="S199" s="63"/>
      <c r="T199" s="63"/>
      <c r="U199" s="63"/>
      <c r="V199" s="64"/>
      <c r="W199" s="118" t="str">
        <f t="shared" ref="W199" si="170">IF(AND(F200&lt;&gt;"",F201&lt;&gt;"",I199&lt;&gt;"",I200&lt;&gt;"",I201&lt;&gt;"",L199&lt;&gt;"",L200&lt;&gt;"",O199&lt;&gt;"",F199&lt;&gt;"",C199&lt;&gt;""),MIN(IF(I201=$AE$3,(F199*F200*F201*1.1*$AE$6+O200)*L201,IF(I201=$AE$4,(F199*F200*F201*1.1*$AE$7+O200)*L201,IF(I201=$AE$5,(F199*F200*F201*1.1+O200)*L201+R201,""))),O201,F199*I200*$AE$6*L201+O200),IF(AND(F200="",F201="",I199="",I200="",I201="",L199="",L200="",O199="",F199="",C199="",O200=""),"","Doplňte prázdná pole"))</f>
        <v/>
      </c>
      <c r="X199" s="119"/>
      <c r="Y199" s="120"/>
    </row>
    <row r="200" spans="2:25" ht="11.1" customHeight="1" thickBot="1" x14ac:dyDescent="0.3">
      <c r="B200" s="148"/>
      <c r="C200" s="32"/>
      <c r="D200" s="33"/>
      <c r="E200" s="34"/>
      <c r="F200" s="138"/>
      <c r="G200" s="139"/>
      <c r="H200" s="139"/>
      <c r="I200" s="62"/>
      <c r="J200" s="62"/>
      <c r="K200" s="62"/>
      <c r="L200" s="86"/>
      <c r="M200" s="86"/>
      <c r="N200" s="86"/>
      <c r="O200" s="97"/>
      <c r="P200" s="98"/>
      <c r="Q200" s="98"/>
      <c r="R200" s="99"/>
      <c r="S200" s="65"/>
      <c r="T200" s="65"/>
      <c r="U200" s="65"/>
      <c r="V200" s="66"/>
      <c r="W200" s="118"/>
      <c r="X200" s="119"/>
      <c r="Y200" s="120"/>
    </row>
    <row r="201" spans="2:25" ht="11.1" customHeight="1" thickBot="1" x14ac:dyDescent="0.3">
      <c r="B201" s="149"/>
      <c r="C201" s="53"/>
      <c r="D201" s="54"/>
      <c r="E201" s="55"/>
      <c r="F201" s="140"/>
      <c r="G201" s="141"/>
      <c r="H201" s="142"/>
      <c r="I201" s="87"/>
      <c r="J201" s="88"/>
      <c r="K201" s="89"/>
      <c r="L201" s="90" t="str">
        <f t="shared" ref="L201" si="171">IF(OR(L199="",L200=""),"",ROUND(L199/L200,4))</f>
        <v/>
      </c>
      <c r="M201" s="90"/>
      <c r="N201" s="70"/>
      <c r="O201" s="73" t="str">
        <f>IF(OR(L199="",L200=""),"",IF(I201=$AE$3,(O199*$AE$6+O200)*L201,IF(I201=$AE$4,(O199*$AE$7+O200)*L201,IF(I201=$AE$5,O199+O200+R201,""))))</f>
        <v/>
      </c>
      <c r="P201" s="74"/>
      <c r="Q201" s="75"/>
      <c r="R201" s="15"/>
      <c r="S201" s="67"/>
      <c r="T201" s="68"/>
      <c r="U201" s="68"/>
      <c r="V201" s="69"/>
      <c r="W201" s="121"/>
      <c r="X201" s="122"/>
      <c r="Y201" s="123"/>
    </row>
    <row r="202" spans="2:25" ht="11.1" customHeight="1" x14ac:dyDescent="0.25">
      <c r="B202" s="144" t="s">
        <v>92</v>
      </c>
      <c r="C202" s="20"/>
      <c r="D202" s="21"/>
      <c r="E202" s="22"/>
      <c r="F202" s="127"/>
      <c r="G202" s="128"/>
      <c r="H202" s="129"/>
      <c r="I202" s="76"/>
      <c r="J202" s="77"/>
      <c r="K202" s="78"/>
      <c r="L202" s="79"/>
      <c r="M202" s="80"/>
      <c r="N202" s="81"/>
      <c r="O202" s="56"/>
      <c r="P202" s="57"/>
      <c r="Q202" s="57"/>
      <c r="R202" s="58"/>
      <c r="S202" s="111"/>
      <c r="T202" s="111"/>
      <c r="U202" s="111"/>
      <c r="V202" s="112"/>
      <c r="W202" s="118" t="str">
        <f t="shared" ref="W202" si="172">IF(AND(F203&lt;&gt;"",F204&lt;&gt;"",I202&lt;&gt;"",I203&lt;&gt;"",I204&lt;&gt;"",L202&lt;&gt;"",L203&lt;&gt;"",O202&lt;&gt;"",F202&lt;&gt;"",C202&lt;&gt;""),MIN(IF(I204=$AE$3,(F202*F203*F204*1.1*$AE$6+O203)*L204,IF(I204=$AE$4,(F202*F203*F204*1.1*$AE$7+O203)*L204,IF(I204=$AE$5,(F202*F203*F204*1.1+O203)*L204+R204,""))),O204,F202*I203*$AE$6*L204+O203),IF(AND(F203="",F204="",I202="",I203="",I204="",L202="",L203="",O202="",F202="",C202="",O203=""),"","Doplňte prázdná pole"))</f>
        <v/>
      </c>
      <c r="X202" s="119"/>
      <c r="Y202" s="120"/>
    </row>
    <row r="203" spans="2:25" ht="11.1" customHeight="1" thickBot="1" x14ac:dyDescent="0.3">
      <c r="B203" s="145"/>
      <c r="C203" s="23"/>
      <c r="D203" s="24"/>
      <c r="E203" s="25"/>
      <c r="F203" s="130"/>
      <c r="G203" s="131"/>
      <c r="H203" s="131"/>
      <c r="I203" s="143"/>
      <c r="J203" s="143"/>
      <c r="K203" s="143"/>
      <c r="L203" s="124"/>
      <c r="M203" s="125"/>
      <c r="N203" s="126"/>
      <c r="O203" s="91"/>
      <c r="P203" s="92"/>
      <c r="Q203" s="92"/>
      <c r="R203" s="93"/>
      <c r="S203" s="113"/>
      <c r="T203" s="113"/>
      <c r="U203" s="113"/>
      <c r="V203" s="114"/>
      <c r="W203" s="118"/>
      <c r="X203" s="119"/>
      <c r="Y203" s="120"/>
    </row>
    <row r="204" spans="2:25" ht="11.1" customHeight="1" thickBot="1" x14ac:dyDescent="0.3">
      <c r="B204" s="146"/>
      <c r="C204" s="26"/>
      <c r="D204" s="27"/>
      <c r="E204" s="28"/>
      <c r="F204" s="132"/>
      <c r="G204" s="133"/>
      <c r="H204" s="134"/>
      <c r="I204" s="59"/>
      <c r="J204" s="60"/>
      <c r="K204" s="61"/>
      <c r="L204" s="70" t="str">
        <f t="shared" ref="L204" si="173">IF(OR(L202="",L203=""),"",ROUND(L202/L203,4))</f>
        <v/>
      </c>
      <c r="M204" s="71"/>
      <c r="N204" s="72"/>
      <c r="O204" s="73" t="str">
        <f>IF(OR(L202="",L203=""),"",IF(I204=$AE$3,(O202*$AE$6+O203)*L204,IF(I204=$AE$4,(O202*$AE$7+O203)*L204,IF(I204=$AE$5,O202+O203+R204,""))))</f>
        <v/>
      </c>
      <c r="P204" s="74"/>
      <c r="Q204" s="75"/>
      <c r="R204" s="16"/>
      <c r="S204" s="115"/>
      <c r="T204" s="116"/>
      <c r="U204" s="116"/>
      <c r="V204" s="117"/>
      <c r="W204" s="121"/>
      <c r="X204" s="122"/>
      <c r="Y204" s="123"/>
    </row>
    <row r="205" spans="2:25" ht="11.1" customHeight="1" x14ac:dyDescent="0.25">
      <c r="B205" s="147" t="s">
        <v>93</v>
      </c>
      <c r="C205" s="29"/>
      <c r="D205" s="30"/>
      <c r="E205" s="31"/>
      <c r="F205" s="135"/>
      <c r="G205" s="136"/>
      <c r="H205" s="137"/>
      <c r="I205" s="82"/>
      <c r="J205" s="83"/>
      <c r="K205" s="84"/>
      <c r="L205" s="85"/>
      <c r="M205" s="85"/>
      <c r="N205" s="85"/>
      <c r="O205" s="94"/>
      <c r="P205" s="95"/>
      <c r="Q205" s="95"/>
      <c r="R205" s="96"/>
      <c r="S205" s="63"/>
      <c r="T205" s="63"/>
      <c r="U205" s="63"/>
      <c r="V205" s="64"/>
      <c r="W205" s="118" t="str">
        <f t="shared" ref="W205" si="174">IF(AND(F206&lt;&gt;"",F207&lt;&gt;"",I205&lt;&gt;"",I206&lt;&gt;"",I207&lt;&gt;"",L205&lt;&gt;"",L206&lt;&gt;"",O205&lt;&gt;"",F205&lt;&gt;"",C205&lt;&gt;""),MIN(IF(I207=$AE$3,(F205*F206*F207*1.1*$AE$6+O206)*L207,IF(I207=$AE$4,(F205*F206*F207*1.1*$AE$7+O206)*L207,IF(I207=$AE$5,(F205*F206*F207*1.1+O206)*L207+R207,""))),O207,F205*I206*$AE$6*L207+O206),IF(AND(F206="",F207="",I205="",I206="",I207="",L205="",L206="",O205="",F205="",C205="",O206=""),"","Doplňte prázdná pole"))</f>
        <v/>
      </c>
      <c r="X205" s="119"/>
      <c r="Y205" s="120"/>
    </row>
    <row r="206" spans="2:25" ht="11.1" customHeight="1" thickBot="1" x14ac:dyDescent="0.3">
      <c r="B206" s="148"/>
      <c r="C206" s="32"/>
      <c r="D206" s="33"/>
      <c r="E206" s="34"/>
      <c r="F206" s="138"/>
      <c r="G206" s="139"/>
      <c r="H206" s="139"/>
      <c r="I206" s="62"/>
      <c r="J206" s="62"/>
      <c r="K206" s="62"/>
      <c r="L206" s="86"/>
      <c r="M206" s="86"/>
      <c r="N206" s="86"/>
      <c r="O206" s="97"/>
      <c r="P206" s="98"/>
      <c r="Q206" s="98"/>
      <c r="R206" s="99"/>
      <c r="S206" s="65"/>
      <c r="T206" s="65"/>
      <c r="U206" s="65"/>
      <c r="V206" s="66"/>
      <c r="W206" s="118"/>
      <c r="X206" s="119"/>
      <c r="Y206" s="120"/>
    </row>
    <row r="207" spans="2:25" ht="11.1" customHeight="1" thickBot="1" x14ac:dyDescent="0.3">
      <c r="B207" s="149"/>
      <c r="C207" s="35"/>
      <c r="D207" s="36"/>
      <c r="E207" s="37"/>
      <c r="F207" s="140"/>
      <c r="G207" s="141"/>
      <c r="H207" s="142"/>
      <c r="I207" s="87"/>
      <c r="J207" s="88"/>
      <c r="K207" s="89"/>
      <c r="L207" s="90" t="str">
        <f t="shared" ref="L207" si="175">IF(OR(L205="",L206=""),"",ROUND(L205/L206,4))</f>
        <v/>
      </c>
      <c r="M207" s="90"/>
      <c r="N207" s="70"/>
      <c r="O207" s="73" t="str">
        <f>IF(OR(L205="",L206=""),"",IF(I207=$AE$3,(O205*$AE$6+O206)*L207,IF(I207=$AE$4,(O205*$AE$7+O206)*L207,IF(I207=$AE$5,O205+O206+R207,""))))</f>
        <v/>
      </c>
      <c r="P207" s="74"/>
      <c r="Q207" s="75"/>
      <c r="R207" s="15"/>
      <c r="S207" s="67"/>
      <c r="T207" s="68"/>
      <c r="U207" s="68"/>
      <c r="V207" s="69"/>
      <c r="W207" s="121"/>
      <c r="X207" s="122"/>
      <c r="Y207" s="123"/>
    </row>
    <row r="208" spans="2:25" ht="11.1" customHeight="1" x14ac:dyDescent="0.25">
      <c r="B208" s="144" t="s">
        <v>94</v>
      </c>
      <c r="C208" s="20"/>
      <c r="D208" s="21"/>
      <c r="E208" s="22"/>
      <c r="F208" s="127"/>
      <c r="G208" s="128"/>
      <c r="H208" s="129"/>
      <c r="I208" s="76"/>
      <c r="J208" s="77"/>
      <c r="K208" s="78"/>
      <c r="L208" s="79"/>
      <c r="M208" s="80"/>
      <c r="N208" s="81"/>
      <c r="O208" s="56"/>
      <c r="P208" s="57"/>
      <c r="Q208" s="57"/>
      <c r="R208" s="58"/>
      <c r="S208" s="111"/>
      <c r="T208" s="111"/>
      <c r="U208" s="111"/>
      <c r="V208" s="112"/>
      <c r="W208" s="118" t="str">
        <f t="shared" ref="W208" si="176">IF(AND(F209&lt;&gt;"",F210&lt;&gt;"",I208&lt;&gt;"",I209&lt;&gt;"",I210&lt;&gt;"",L208&lt;&gt;"",L209&lt;&gt;"",O208&lt;&gt;"",F208&lt;&gt;"",C208&lt;&gt;""),MIN(IF(I210=$AE$3,(F208*F209*F210*1.1*$AE$6+O209)*L210,IF(I210=$AE$4,(F208*F209*F210*1.1*$AE$7+O209)*L210,IF(I210=$AE$5,(F208*F209*F210*1.1+O209)*L210+R210,""))),O210,F208*I209*$AE$6*L210+O209),IF(AND(F209="",F210="",I208="",I209="",I210="",L208="",L209="",O208="",F208="",C208="",O209=""),"","Doplňte prázdná pole"))</f>
        <v/>
      </c>
      <c r="X208" s="119"/>
      <c r="Y208" s="120"/>
    </row>
    <row r="209" spans="2:25" ht="11.1" customHeight="1" thickBot="1" x14ac:dyDescent="0.3">
      <c r="B209" s="145"/>
      <c r="C209" s="23"/>
      <c r="D209" s="24"/>
      <c r="E209" s="25"/>
      <c r="F209" s="130"/>
      <c r="G209" s="131"/>
      <c r="H209" s="131"/>
      <c r="I209" s="143"/>
      <c r="J209" s="143"/>
      <c r="K209" s="143"/>
      <c r="L209" s="124"/>
      <c r="M209" s="125"/>
      <c r="N209" s="126"/>
      <c r="O209" s="91"/>
      <c r="P209" s="92"/>
      <c r="Q209" s="92"/>
      <c r="R209" s="93"/>
      <c r="S209" s="113"/>
      <c r="T209" s="113"/>
      <c r="U209" s="113"/>
      <c r="V209" s="114"/>
      <c r="W209" s="118"/>
      <c r="X209" s="119"/>
      <c r="Y209" s="120"/>
    </row>
    <row r="210" spans="2:25" ht="11.1" customHeight="1" thickBot="1" x14ac:dyDescent="0.3">
      <c r="B210" s="146"/>
      <c r="C210" s="38"/>
      <c r="D210" s="39"/>
      <c r="E210" s="40"/>
      <c r="F210" s="132"/>
      <c r="G210" s="133"/>
      <c r="H210" s="134"/>
      <c r="I210" s="59"/>
      <c r="J210" s="60"/>
      <c r="K210" s="61"/>
      <c r="L210" s="70" t="str">
        <f t="shared" ref="L210" si="177">IF(OR(L208="",L209=""),"",ROUND(L208/L209,4))</f>
        <v/>
      </c>
      <c r="M210" s="71"/>
      <c r="N210" s="72"/>
      <c r="O210" s="73" t="str">
        <f>IF(OR(L208="",L209=""),"",IF(I210=$AE$3,(O208*$AE$6+O209)*L210,IF(I210=$AE$4,(O208*$AE$7+O209)*L210,IF(I210=$AE$5,O208+O209+R210,""))))</f>
        <v/>
      </c>
      <c r="P210" s="74"/>
      <c r="Q210" s="75"/>
      <c r="R210" s="16"/>
      <c r="S210" s="115"/>
      <c r="T210" s="116"/>
      <c r="U210" s="116"/>
      <c r="V210" s="117"/>
      <c r="W210" s="121"/>
      <c r="X210" s="122"/>
      <c r="Y210" s="123"/>
    </row>
    <row r="211" spans="2:25" ht="11.1" customHeight="1" x14ac:dyDescent="0.25">
      <c r="B211" s="147" t="s">
        <v>95</v>
      </c>
      <c r="C211" s="41"/>
      <c r="D211" s="42"/>
      <c r="E211" s="43"/>
      <c r="F211" s="135"/>
      <c r="G211" s="136"/>
      <c r="H211" s="137"/>
      <c r="I211" s="82"/>
      <c r="J211" s="83"/>
      <c r="K211" s="84"/>
      <c r="L211" s="85"/>
      <c r="M211" s="85"/>
      <c r="N211" s="85"/>
      <c r="O211" s="94"/>
      <c r="P211" s="95"/>
      <c r="Q211" s="95"/>
      <c r="R211" s="96"/>
      <c r="S211" s="63"/>
      <c r="T211" s="63"/>
      <c r="U211" s="63"/>
      <c r="V211" s="64"/>
      <c r="W211" s="118" t="str">
        <f t="shared" ref="W211" si="178">IF(AND(F212&lt;&gt;"",F213&lt;&gt;"",I211&lt;&gt;"",I212&lt;&gt;"",I213&lt;&gt;"",L211&lt;&gt;"",L212&lt;&gt;"",O211&lt;&gt;"",F211&lt;&gt;"",C211&lt;&gt;""),MIN(IF(I213=$AE$3,(F211*F212*F213*1.1*$AE$6+O212)*L213,IF(I213=$AE$4,(F211*F212*F213*1.1*$AE$7+O212)*L213,IF(I213=$AE$5,(F211*F212*F213*1.1+O212)*L213+R213,""))),O213,F211*I212*$AE$6*L213+O212),IF(AND(F212="",F213="",I211="",I212="",I213="",L211="",L212="",O211="",F211="",C211="",O212=""),"","Doplňte prázdná pole"))</f>
        <v/>
      </c>
      <c r="X211" s="119"/>
      <c r="Y211" s="120"/>
    </row>
    <row r="212" spans="2:25" ht="11.1" customHeight="1" thickBot="1" x14ac:dyDescent="0.3">
      <c r="B212" s="148"/>
      <c r="C212" s="44"/>
      <c r="D212" s="45"/>
      <c r="E212" s="46"/>
      <c r="F212" s="138"/>
      <c r="G212" s="139"/>
      <c r="H212" s="139"/>
      <c r="I212" s="62"/>
      <c r="J212" s="62"/>
      <c r="K212" s="62"/>
      <c r="L212" s="86"/>
      <c r="M212" s="86"/>
      <c r="N212" s="86"/>
      <c r="O212" s="97"/>
      <c r="P212" s="98"/>
      <c r="Q212" s="98"/>
      <c r="R212" s="99"/>
      <c r="S212" s="65"/>
      <c r="T212" s="65"/>
      <c r="U212" s="65"/>
      <c r="V212" s="66"/>
      <c r="W212" s="118"/>
      <c r="X212" s="119"/>
      <c r="Y212" s="120"/>
    </row>
    <row r="213" spans="2:25" ht="11.1" customHeight="1" thickBot="1" x14ac:dyDescent="0.3">
      <c r="B213" s="149"/>
      <c r="C213" s="47"/>
      <c r="D213" s="48"/>
      <c r="E213" s="49"/>
      <c r="F213" s="140"/>
      <c r="G213" s="141"/>
      <c r="H213" s="142"/>
      <c r="I213" s="87"/>
      <c r="J213" s="88"/>
      <c r="K213" s="89"/>
      <c r="L213" s="90" t="str">
        <f t="shared" ref="L213" si="179">IF(OR(L211="",L212=""),"",ROUND(L211/L212,4))</f>
        <v/>
      </c>
      <c r="M213" s="90"/>
      <c r="N213" s="70"/>
      <c r="O213" s="73" t="str">
        <f>IF(OR(L211="",L212=""),"",IF(I213=$AE$3,(O211*$AE$6+O212)*L213,IF(I213=$AE$4,(O211*$AE$7+O212)*L213,IF(I213=$AE$5,O211+O212+R213,""))))</f>
        <v/>
      </c>
      <c r="P213" s="74"/>
      <c r="Q213" s="75"/>
      <c r="R213" s="15"/>
      <c r="S213" s="67"/>
      <c r="T213" s="68"/>
      <c r="U213" s="68"/>
      <c r="V213" s="69"/>
      <c r="W213" s="121"/>
      <c r="X213" s="122"/>
      <c r="Y213" s="123"/>
    </row>
    <row r="214" spans="2:25" ht="11.1" customHeight="1" x14ac:dyDescent="0.25">
      <c r="B214" s="144" t="s">
        <v>96</v>
      </c>
      <c r="C214" s="20"/>
      <c r="D214" s="21"/>
      <c r="E214" s="22"/>
      <c r="F214" s="127"/>
      <c r="G214" s="128"/>
      <c r="H214" s="129"/>
      <c r="I214" s="76"/>
      <c r="J214" s="77"/>
      <c r="K214" s="78"/>
      <c r="L214" s="79"/>
      <c r="M214" s="80"/>
      <c r="N214" s="81"/>
      <c r="O214" s="56"/>
      <c r="P214" s="57"/>
      <c r="Q214" s="57"/>
      <c r="R214" s="58"/>
      <c r="S214" s="111"/>
      <c r="T214" s="111"/>
      <c r="U214" s="111"/>
      <c r="V214" s="112"/>
      <c r="W214" s="118" t="str">
        <f t="shared" ref="W214" si="180">IF(AND(F215&lt;&gt;"",F216&lt;&gt;"",I214&lt;&gt;"",I215&lt;&gt;"",I216&lt;&gt;"",L214&lt;&gt;"",L215&lt;&gt;"",O214&lt;&gt;"",F214&lt;&gt;"",C214&lt;&gt;""),MIN(IF(I216=$AE$3,(F214*F215*F216*1.1*$AE$6+O215)*L216,IF(I216=$AE$4,(F214*F215*F216*1.1*$AE$7+O215)*L216,IF(I216=$AE$5,(F214*F215*F216*1.1+O215)*L216+R216,""))),O216,F214*I215*$AE$6*L216+O215),IF(AND(F215="",F216="",I214="",I215="",I216="",L214="",L215="",O214="",F214="",C214="",O215=""),"","Doplňte prázdná pole"))</f>
        <v/>
      </c>
      <c r="X214" s="119"/>
      <c r="Y214" s="120"/>
    </row>
    <row r="215" spans="2:25" ht="11.1" customHeight="1" thickBot="1" x14ac:dyDescent="0.3">
      <c r="B215" s="145"/>
      <c r="C215" s="23"/>
      <c r="D215" s="24"/>
      <c r="E215" s="25"/>
      <c r="F215" s="130"/>
      <c r="G215" s="131"/>
      <c r="H215" s="131"/>
      <c r="I215" s="143"/>
      <c r="J215" s="143"/>
      <c r="K215" s="143"/>
      <c r="L215" s="124"/>
      <c r="M215" s="125"/>
      <c r="N215" s="126"/>
      <c r="O215" s="91"/>
      <c r="P215" s="92"/>
      <c r="Q215" s="92"/>
      <c r="R215" s="93"/>
      <c r="S215" s="113"/>
      <c r="T215" s="113"/>
      <c r="U215" s="113"/>
      <c r="V215" s="114"/>
      <c r="W215" s="118"/>
      <c r="X215" s="119"/>
      <c r="Y215" s="120"/>
    </row>
    <row r="216" spans="2:25" ht="11.1" customHeight="1" thickBot="1" x14ac:dyDescent="0.3">
      <c r="B216" s="146"/>
      <c r="C216" s="26"/>
      <c r="D216" s="27"/>
      <c r="E216" s="28"/>
      <c r="F216" s="132"/>
      <c r="G216" s="133"/>
      <c r="H216" s="134"/>
      <c r="I216" s="59"/>
      <c r="J216" s="60"/>
      <c r="K216" s="61"/>
      <c r="L216" s="70" t="str">
        <f t="shared" ref="L216" si="181">IF(OR(L214="",L215=""),"",ROUND(L214/L215,4))</f>
        <v/>
      </c>
      <c r="M216" s="71"/>
      <c r="N216" s="72"/>
      <c r="O216" s="73" t="str">
        <f>IF(OR(L214="",L215=""),"",IF(I216=$AE$3,(O214*$AE$6+O215)*L216,IF(I216=$AE$4,(O214*$AE$7+O215)*L216,IF(I216=$AE$5,O214+O215+R216,""))))</f>
        <v/>
      </c>
      <c r="P216" s="74"/>
      <c r="Q216" s="75"/>
      <c r="R216" s="16"/>
      <c r="S216" s="115"/>
      <c r="T216" s="116"/>
      <c r="U216" s="116"/>
      <c r="V216" s="117"/>
      <c r="W216" s="121"/>
      <c r="X216" s="122"/>
      <c r="Y216" s="123"/>
    </row>
    <row r="217" spans="2:25" ht="11.1" customHeight="1" x14ac:dyDescent="0.25">
      <c r="B217" s="147" t="s">
        <v>97</v>
      </c>
      <c r="C217" s="29"/>
      <c r="D217" s="30"/>
      <c r="E217" s="31"/>
      <c r="F217" s="135"/>
      <c r="G217" s="136"/>
      <c r="H217" s="137"/>
      <c r="I217" s="82"/>
      <c r="J217" s="83"/>
      <c r="K217" s="84"/>
      <c r="L217" s="85"/>
      <c r="M217" s="85"/>
      <c r="N217" s="85"/>
      <c r="O217" s="94"/>
      <c r="P217" s="95"/>
      <c r="Q217" s="95"/>
      <c r="R217" s="96"/>
      <c r="S217" s="63"/>
      <c r="T217" s="63"/>
      <c r="U217" s="63"/>
      <c r="V217" s="64"/>
      <c r="W217" s="118" t="str">
        <f t="shared" ref="W217" si="182">IF(AND(F218&lt;&gt;"",F219&lt;&gt;"",I217&lt;&gt;"",I218&lt;&gt;"",I219&lt;&gt;"",L217&lt;&gt;"",L218&lt;&gt;"",O217&lt;&gt;"",F217&lt;&gt;"",C217&lt;&gt;""),MIN(IF(I219=$AE$3,(F217*F218*F219*1.1*$AE$6+O218)*L219,IF(I219=$AE$4,(F217*F218*F219*1.1*$AE$7+O218)*L219,IF(I219=$AE$5,(F217*F218*F219*1.1+O218)*L219+R219,""))),O219,F217*I218*$AE$6*L219+O218),IF(AND(F218="",F219="",I217="",I218="",I219="",L217="",L218="",O217="",F217="",C217="",O218=""),"","Doplňte prázdná pole"))</f>
        <v/>
      </c>
      <c r="X217" s="119"/>
      <c r="Y217" s="120"/>
    </row>
    <row r="218" spans="2:25" ht="11.1" customHeight="1" thickBot="1" x14ac:dyDescent="0.3">
      <c r="B218" s="148"/>
      <c r="C218" s="32"/>
      <c r="D218" s="33"/>
      <c r="E218" s="34"/>
      <c r="F218" s="138"/>
      <c r="G218" s="139"/>
      <c r="H218" s="139"/>
      <c r="I218" s="62"/>
      <c r="J218" s="62"/>
      <c r="K218" s="62"/>
      <c r="L218" s="86"/>
      <c r="M218" s="86"/>
      <c r="N218" s="86"/>
      <c r="O218" s="97"/>
      <c r="P218" s="98"/>
      <c r="Q218" s="98"/>
      <c r="R218" s="99"/>
      <c r="S218" s="65"/>
      <c r="T218" s="65"/>
      <c r="U218" s="65"/>
      <c r="V218" s="66"/>
      <c r="W218" s="118"/>
      <c r="X218" s="119"/>
      <c r="Y218" s="120"/>
    </row>
    <row r="219" spans="2:25" ht="11.1" customHeight="1" thickBot="1" x14ac:dyDescent="0.3">
      <c r="B219" s="149"/>
      <c r="C219" s="35"/>
      <c r="D219" s="36"/>
      <c r="E219" s="37"/>
      <c r="F219" s="140"/>
      <c r="G219" s="141"/>
      <c r="H219" s="142"/>
      <c r="I219" s="87"/>
      <c r="J219" s="88"/>
      <c r="K219" s="89"/>
      <c r="L219" s="90" t="str">
        <f t="shared" ref="L219" si="183">IF(OR(L217="",L218=""),"",ROUND(L217/L218,4))</f>
        <v/>
      </c>
      <c r="M219" s="90"/>
      <c r="N219" s="70"/>
      <c r="O219" s="73" t="str">
        <f>IF(OR(L217="",L218=""),"",IF(I219=$AE$3,(O217*$AE$6+O218)*L219,IF(I219=$AE$4,(O217*$AE$7+O218)*L219,IF(I219=$AE$5,O217+O218+R219,""))))</f>
        <v/>
      </c>
      <c r="P219" s="74"/>
      <c r="Q219" s="75"/>
      <c r="R219" s="15"/>
      <c r="S219" s="67"/>
      <c r="T219" s="68"/>
      <c r="U219" s="68"/>
      <c r="V219" s="69"/>
      <c r="W219" s="121"/>
      <c r="X219" s="122"/>
      <c r="Y219" s="123"/>
    </row>
    <row r="220" spans="2:25" ht="11.1" customHeight="1" x14ac:dyDescent="0.25">
      <c r="B220" s="144" t="s">
        <v>98</v>
      </c>
      <c r="C220" s="20"/>
      <c r="D220" s="21"/>
      <c r="E220" s="22"/>
      <c r="F220" s="127"/>
      <c r="G220" s="128"/>
      <c r="H220" s="129"/>
      <c r="I220" s="76"/>
      <c r="J220" s="77"/>
      <c r="K220" s="78"/>
      <c r="L220" s="79"/>
      <c r="M220" s="80"/>
      <c r="N220" s="81"/>
      <c r="O220" s="56"/>
      <c r="P220" s="57"/>
      <c r="Q220" s="57"/>
      <c r="R220" s="58"/>
      <c r="S220" s="111"/>
      <c r="T220" s="111"/>
      <c r="U220" s="111"/>
      <c r="V220" s="112"/>
      <c r="W220" s="118" t="str">
        <f t="shared" ref="W220" si="184">IF(AND(F221&lt;&gt;"",F222&lt;&gt;"",I220&lt;&gt;"",I221&lt;&gt;"",I222&lt;&gt;"",L220&lt;&gt;"",L221&lt;&gt;"",O220&lt;&gt;"",F220&lt;&gt;"",C220&lt;&gt;""),MIN(IF(I222=$AE$3,(F220*F221*F222*1.1*$AE$6+O221)*L222,IF(I222=$AE$4,(F220*F221*F222*1.1*$AE$7+O221)*L222,IF(I222=$AE$5,(F220*F221*F222*1.1+O221)*L222+R222,""))),O222,F220*I221*$AE$6*L222+O221),IF(AND(F221="",F222="",I220="",I221="",I222="",L220="",L221="",O220="",F220="",C220="",O221=""),"","Doplňte prázdná pole"))</f>
        <v/>
      </c>
      <c r="X220" s="119"/>
      <c r="Y220" s="120"/>
    </row>
    <row r="221" spans="2:25" ht="11.1" customHeight="1" thickBot="1" x14ac:dyDescent="0.3">
      <c r="B221" s="145"/>
      <c r="C221" s="23"/>
      <c r="D221" s="24"/>
      <c r="E221" s="25"/>
      <c r="F221" s="130"/>
      <c r="G221" s="131"/>
      <c r="H221" s="131"/>
      <c r="I221" s="143"/>
      <c r="J221" s="143"/>
      <c r="K221" s="143"/>
      <c r="L221" s="124"/>
      <c r="M221" s="125"/>
      <c r="N221" s="126"/>
      <c r="O221" s="91"/>
      <c r="P221" s="92"/>
      <c r="Q221" s="92"/>
      <c r="R221" s="93"/>
      <c r="S221" s="113"/>
      <c r="T221" s="113"/>
      <c r="U221" s="113"/>
      <c r="V221" s="114"/>
      <c r="W221" s="118"/>
      <c r="X221" s="119"/>
      <c r="Y221" s="120"/>
    </row>
    <row r="222" spans="2:25" ht="11.1" customHeight="1" thickBot="1" x14ac:dyDescent="0.3">
      <c r="B222" s="146"/>
      <c r="C222" s="38"/>
      <c r="D222" s="39"/>
      <c r="E222" s="40"/>
      <c r="F222" s="132"/>
      <c r="G222" s="133"/>
      <c r="H222" s="134"/>
      <c r="I222" s="59"/>
      <c r="J222" s="60"/>
      <c r="K222" s="61"/>
      <c r="L222" s="70" t="str">
        <f t="shared" ref="L222" si="185">IF(OR(L220="",L221=""),"",ROUND(L220/L221,4))</f>
        <v/>
      </c>
      <c r="M222" s="71"/>
      <c r="N222" s="72"/>
      <c r="O222" s="73" t="str">
        <f>IF(OR(L220="",L221=""),"",IF(I222=$AE$3,(O220*$AE$6+O221)*L222,IF(I222=$AE$4,(O220*$AE$7+O221)*L222,IF(I222=$AE$5,O220+O221+R222,""))))</f>
        <v/>
      </c>
      <c r="P222" s="74"/>
      <c r="Q222" s="75"/>
      <c r="R222" s="16"/>
      <c r="S222" s="115"/>
      <c r="T222" s="116"/>
      <c r="U222" s="116"/>
      <c r="V222" s="117"/>
      <c r="W222" s="121"/>
      <c r="X222" s="122"/>
      <c r="Y222" s="123"/>
    </row>
    <row r="223" spans="2:25" ht="11.1" customHeight="1" x14ac:dyDescent="0.25">
      <c r="B223" s="147" t="s">
        <v>99</v>
      </c>
      <c r="C223" s="41"/>
      <c r="D223" s="42"/>
      <c r="E223" s="43"/>
      <c r="F223" s="135"/>
      <c r="G223" s="136"/>
      <c r="H223" s="137"/>
      <c r="I223" s="82"/>
      <c r="J223" s="83"/>
      <c r="K223" s="84"/>
      <c r="L223" s="85"/>
      <c r="M223" s="85"/>
      <c r="N223" s="85"/>
      <c r="O223" s="94"/>
      <c r="P223" s="95"/>
      <c r="Q223" s="95"/>
      <c r="R223" s="96"/>
      <c r="S223" s="63"/>
      <c r="T223" s="63"/>
      <c r="U223" s="63"/>
      <c r="V223" s="64"/>
      <c r="W223" s="118" t="str">
        <f t="shared" ref="W223" si="186">IF(AND(F224&lt;&gt;"",F225&lt;&gt;"",I223&lt;&gt;"",I224&lt;&gt;"",I225&lt;&gt;"",L223&lt;&gt;"",L224&lt;&gt;"",O223&lt;&gt;"",F223&lt;&gt;"",C223&lt;&gt;""),MIN(IF(I225=$AE$3,(F223*F224*F225*1.1*$AE$6+O224)*L225,IF(I225=$AE$4,(F223*F224*F225*1.1*$AE$7+O224)*L225,IF(I225=$AE$5,(F223*F224*F225*1.1+O224)*L225+R225,""))),O225,F223*I224*$AE$6*L225+O224),IF(AND(F224="",F225="",I223="",I224="",I225="",L223="",L224="",O223="",F223="",C223="",O224=""),"","Doplňte prázdná pole"))</f>
        <v/>
      </c>
      <c r="X223" s="119"/>
      <c r="Y223" s="120"/>
    </row>
    <row r="224" spans="2:25" ht="11.1" customHeight="1" thickBot="1" x14ac:dyDescent="0.3">
      <c r="B224" s="148"/>
      <c r="C224" s="44"/>
      <c r="D224" s="45"/>
      <c r="E224" s="46"/>
      <c r="F224" s="138"/>
      <c r="G224" s="139"/>
      <c r="H224" s="139"/>
      <c r="I224" s="62"/>
      <c r="J224" s="62"/>
      <c r="K224" s="62"/>
      <c r="L224" s="86"/>
      <c r="M224" s="86"/>
      <c r="N224" s="86"/>
      <c r="O224" s="97"/>
      <c r="P224" s="98"/>
      <c r="Q224" s="98"/>
      <c r="R224" s="99"/>
      <c r="S224" s="65"/>
      <c r="T224" s="65"/>
      <c r="U224" s="65"/>
      <c r="V224" s="66"/>
      <c r="W224" s="118"/>
      <c r="X224" s="119"/>
      <c r="Y224" s="120"/>
    </row>
    <row r="225" spans="2:25" ht="11.1" customHeight="1" thickBot="1" x14ac:dyDescent="0.3">
      <c r="B225" s="149"/>
      <c r="C225" s="47"/>
      <c r="D225" s="48"/>
      <c r="E225" s="49"/>
      <c r="F225" s="140"/>
      <c r="G225" s="141"/>
      <c r="H225" s="142"/>
      <c r="I225" s="87"/>
      <c r="J225" s="88"/>
      <c r="K225" s="89"/>
      <c r="L225" s="90" t="str">
        <f t="shared" ref="L225" si="187">IF(OR(L223="",L224=""),"",ROUND(L223/L224,4))</f>
        <v/>
      </c>
      <c r="M225" s="90"/>
      <c r="N225" s="70"/>
      <c r="O225" s="73" t="str">
        <f>IF(OR(L223="",L224=""),"",IF(I225=$AE$3,(O223*$AE$6+O224)*L225,IF(I225=$AE$4,(O223*$AE$7+O224)*L225,IF(I225=$AE$5,O223+O224+R225,""))))</f>
        <v/>
      </c>
      <c r="P225" s="74"/>
      <c r="Q225" s="75"/>
      <c r="R225" s="15"/>
      <c r="S225" s="67"/>
      <c r="T225" s="68"/>
      <c r="U225" s="68"/>
      <c r="V225" s="69"/>
      <c r="W225" s="121"/>
      <c r="X225" s="122"/>
      <c r="Y225" s="123"/>
    </row>
    <row r="226" spans="2:25" ht="11.1" customHeight="1" x14ac:dyDescent="0.25">
      <c r="B226" s="144" t="s">
        <v>100</v>
      </c>
      <c r="C226" s="20"/>
      <c r="D226" s="21"/>
      <c r="E226" s="22"/>
      <c r="F226" s="127"/>
      <c r="G226" s="128"/>
      <c r="H226" s="129"/>
      <c r="I226" s="76"/>
      <c r="J226" s="77"/>
      <c r="K226" s="78"/>
      <c r="L226" s="79"/>
      <c r="M226" s="80"/>
      <c r="N226" s="81"/>
      <c r="O226" s="56"/>
      <c r="P226" s="57"/>
      <c r="Q226" s="57"/>
      <c r="R226" s="58"/>
      <c r="S226" s="111"/>
      <c r="T226" s="111"/>
      <c r="U226" s="111"/>
      <c r="V226" s="112"/>
      <c r="W226" s="118" t="str">
        <f t="shared" ref="W226" si="188">IF(AND(F227&lt;&gt;"",F228&lt;&gt;"",I226&lt;&gt;"",I227&lt;&gt;"",I228&lt;&gt;"",L226&lt;&gt;"",L227&lt;&gt;"",O226&lt;&gt;"",F226&lt;&gt;"",C226&lt;&gt;""),MIN(IF(I228=$AE$3,(F226*F227*F228*1.1*$AE$6+O227)*L228,IF(I228=$AE$4,(F226*F227*F228*1.1*$AE$7+O227)*L228,IF(I228=$AE$5,(F226*F227*F228*1.1+O227)*L228+R228,""))),O228,F226*I227*$AE$6*L228+O227),IF(AND(F227="",F228="",I226="",I227="",I228="",L226="",L227="",O226="",F226="",C226="",O227=""),"","Doplňte prázdná pole"))</f>
        <v/>
      </c>
      <c r="X226" s="119"/>
      <c r="Y226" s="120"/>
    </row>
    <row r="227" spans="2:25" ht="11.1" customHeight="1" thickBot="1" x14ac:dyDescent="0.3">
      <c r="B227" s="145"/>
      <c r="C227" s="23"/>
      <c r="D227" s="24"/>
      <c r="E227" s="25"/>
      <c r="F227" s="130"/>
      <c r="G227" s="131"/>
      <c r="H227" s="131"/>
      <c r="I227" s="143"/>
      <c r="J227" s="143"/>
      <c r="K227" s="143"/>
      <c r="L227" s="124"/>
      <c r="M227" s="125"/>
      <c r="N227" s="126"/>
      <c r="O227" s="91"/>
      <c r="P227" s="92"/>
      <c r="Q227" s="92"/>
      <c r="R227" s="93"/>
      <c r="S227" s="113"/>
      <c r="T227" s="113"/>
      <c r="U227" s="113"/>
      <c r="V227" s="114"/>
      <c r="W227" s="118"/>
      <c r="X227" s="119"/>
      <c r="Y227" s="120"/>
    </row>
    <row r="228" spans="2:25" ht="11.1" customHeight="1" thickBot="1" x14ac:dyDescent="0.3">
      <c r="B228" s="146"/>
      <c r="C228" s="50"/>
      <c r="D228" s="51"/>
      <c r="E228" s="52"/>
      <c r="F228" s="132"/>
      <c r="G228" s="133"/>
      <c r="H228" s="134"/>
      <c r="I228" s="59"/>
      <c r="J228" s="60"/>
      <c r="K228" s="61"/>
      <c r="L228" s="70" t="str">
        <f t="shared" ref="L228" si="189">IF(OR(L226="",L227=""),"",ROUND(L226/L227,4))</f>
        <v/>
      </c>
      <c r="M228" s="71"/>
      <c r="N228" s="72"/>
      <c r="O228" s="73" t="str">
        <f>IF(OR(L226="",L227=""),"",IF(I228=$AE$3,(O226*$AE$6+O227)*L228,IF(I228=$AE$4,(O226*$AE$7+O227)*L228,IF(I228=$AE$5,O226+O227+R228,""))))</f>
        <v/>
      </c>
      <c r="P228" s="74"/>
      <c r="Q228" s="75"/>
      <c r="R228" s="16"/>
      <c r="S228" s="115"/>
      <c r="T228" s="116"/>
      <c r="U228" s="116"/>
      <c r="V228" s="117"/>
      <c r="W228" s="121"/>
      <c r="X228" s="122"/>
      <c r="Y228" s="123"/>
    </row>
    <row r="229" spans="2:25" ht="11.1" customHeight="1" x14ac:dyDescent="0.25">
      <c r="B229" s="147" t="s">
        <v>101</v>
      </c>
      <c r="C229" s="29"/>
      <c r="D229" s="30"/>
      <c r="E229" s="31"/>
      <c r="F229" s="135"/>
      <c r="G229" s="136"/>
      <c r="H229" s="137"/>
      <c r="I229" s="82"/>
      <c r="J229" s="83"/>
      <c r="K229" s="84"/>
      <c r="L229" s="85"/>
      <c r="M229" s="85"/>
      <c r="N229" s="85"/>
      <c r="O229" s="94"/>
      <c r="P229" s="95"/>
      <c r="Q229" s="95"/>
      <c r="R229" s="96"/>
      <c r="S229" s="63"/>
      <c r="T229" s="63"/>
      <c r="U229" s="63"/>
      <c r="V229" s="64"/>
      <c r="W229" s="118" t="str">
        <f t="shared" ref="W229" si="190">IF(AND(F230&lt;&gt;"",F231&lt;&gt;"",I229&lt;&gt;"",I230&lt;&gt;"",I231&lt;&gt;"",L229&lt;&gt;"",L230&lt;&gt;"",O229&lt;&gt;"",F229&lt;&gt;"",C229&lt;&gt;""),MIN(IF(I231=$AE$3,(F229*F230*F231*1.1*$AE$6+O230)*L231,IF(I231=$AE$4,(F229*F230*F231*1.1*$AE$7+O230)*L231,IF(I231=$AE$5,(F229*F230*F231*1.1+O230)*L231+R231,""))),O231,F229*I230*$AE$6*L231+O230),IF(AND(F230="",F231="",I229="",I230="",I231="",L229="",L230="",O229="",F229="",C229="",O230=""),"","Doplňte prázdná pole"))</f>
        <v/>
      </c>
      <c r="X229" s="119"/>
      <c r="Y229" s="120"/>
    </row>
    <row r="230" spans="2:25" ht="11.1" customHeight="1" thickBot="1" x14ac:dyDescent="0.3">
      <c r="B230" s="148"/>
      <c r="C230" s="32"/>
      <c r="D230" s="33"/>
      <c r="E230" s="34"/>
      <c r="F230" s="138"/>
      <c r="G230" s="139"/>
      <c r="H230" s="139"/>
      <c r="I230" s="62"/>
      <c r="J230" s="62"/>
      <c r="K230" s="62"/>
      <c r="L230" s="86"/>
      <c r="M230" s="86"/>
      <c r="N230" s="86"/>
      <c r="O230" s="97"/>
      <c r="P230" s="98"/>
      <c r="Q230" s="98"/>
      <c r="R230" s="99"/>
      <c r="S230" s="65"/>
      <c r="T230" s="65"/>
      <c r="U230" s="65"/>
      <c r="V230" s="66"/>
      <c r="W230" s="118"/>
      <c r="X230" s="119"/>
      <c r="Y230" s="120"/>
    </row>
    <row r="231" spans="2:25" ht="11.1" customHeight="1" thickBot="1" x14ac:dyDescent="0.3">
      <c r="B231" s="149"/>
      <c r="C231" s="53"/>
      <c r="D231" s="54"/>
      <c r="E231" s="55"/>
      <c r="F231" s="140"/>
      <c r="G231" s="141"/>
      <c r="H231" s="142"/>
      <c r="I231" s="87"/>
      <c r="J231" s="88"/>
      <c r="K231" s="89"/>
      <c r="L231" s="90" t="str">
        <f t="shared" ref="L231" si="191">IF(OR(L229="",L230=""),"",ROUND(L229/L230,4))</f>
        <v/>
      </c>
      <c r="M231" s="90"/>
      <c r="N231" s="70"/>
      <c r="O231" s="73" t="str">
        <f>IF(OR(L229="",L230=""),"",IF(I231=$AE$3,(O229*$AE$6+O230)*L231,IF(I231=$AE$4,(O229*$AE$7+O230)*L231,IF(I231=$AE$5,O229+O230+R231,""))))</f>
        <v/>
      </c>
      <c r="P231" s="74"/>
      <c r="Q231" s="75"/>
      <c r="R231" s="15"/>
      <c r="S231" s="67"/>
      <c r="T231" s="68"/>
      <c r="U231" s="68"/>
      <c r="V231" s="69"/>
      <c r="W231" s="121"/>
      <c r="X231" s="122"/>
      <c r="Y231" s="123"/>
    </row>
    <row r="232" spans="2:25" ht="11.1" customHeight="1" x14ac:dyDescent="0.25">
      <c r="B232" s="144" t="s">
        <v>102</v>
      </c>
      <c r="C232" s="20"/>
      <c r="D232" s="21"/>
      <c r="E232" s="22"/>
      <c r="F232" s="127"/>
      <c r="G232" s="128"/>
      <c r="H232" s="129"/>
      <c r="I232" s="76"/>
      <c r="J232" s="77"/>
      <c r="K232" s="78"/>
      <c r="L232" s="79"/>
      <c r="M232" s="80"/>
      <c r="N232" s="81"/>
      <c r="O232" s="56"/>
      <c r="P232" s="57"/>
      <c r="Q232" s="57"/>
      <c r="R232" s="58"/>
      <c r="S232" s="111"/>
      <c r="T232" s="111"/>
      <c r="U232" s="111"/>
      <c r="V232" s="112"/>
      <c r="W232" s="118" t="str">
        <f t="shared" ref="W232" si="192">IF(AND(F233&lt;&gt;"",F234&lt;&gt;"",I232&lt;&gt;"",I233&lt;&gt;"",I234&lt;&gt;"",L232&lt;&gt;"",L233&lt;&gt;"",O232&lt;&gt;"",F232&lt;&gt;"",C232&lt;&gt;""),MIN(IF(I234=$AE$3,(F232*F233*F234*1.1*$AE$6+O233)*L234,IF(I234=$AE$4,(F232*F233*F234*1.1*$AE$7+O233)*L234,IF(I234=$AE$5,(F232*F233*F234*1.1+O233)*L234+R234,""))),O234,F232*I233*$AE$6*L234+O233),IF(AND(F233="",F234="",I232="",I233="",I234="",L232="",L233="",O232="",F232="",C232="",O233=""),"","Doplňte prázdná pole"))</f>
        <v/>
      </c>
      <c r="X232" s="119"/>
      <c r="Y232" s="120"/>
    </row>
    <row r="233" spans="2:25" ht="11.1" customHeight="1" thickBot="1" x14ac:dyDescent="0.3">
      <c r="B233" s="145"/>
      <c r="C233" s="23"/>
      <c r="D233" s="24"/>
      <c r="E233" s="25"/>
      <c r="F233" s="130"/>
      <c r="G233" s="131"/>
      <c r="H233" s="131"/>
      <c r="I233" s="143"/>
      <c r="J233" s="143"/>
      <c r="K233" s="143"/>
      <c r="L233" s="124"/>
      <c r="M233" s="125"/>
      <c r="N233" s="126"/>
      <c r="O233" s="91"/>
      <c r="P233" s="92"/>
      <c r="Q233" s="92"/>
      <c r="R233" s="93"/>
      <c r="S233" s="113"/>
      <c r="T233" s="113"/>
      <c r="U233" s="113"/>
      <c r="V233" s="114"/>
      <c r="W233" s="118"/>
      <c r="X233" s="119"/>
      <c r="Y233" s="120"/>
    </row>
    <row r="234" spans="2:25" ht="11.1" customHeight="1" thickBot="1" x14ac:dyDescent="0.3">
      <c r="B234" s="146"/>
      <c r="C234" s="26"/>
      <c r="D234" s="27"/>
      <c r="E234" s="28"/>
      <c r="F234" s="132"/>
      <c r="G234" s="133"/>
      <c r="H234" s="134"/>
      <c r="I234" s="59"/>
      <c r="J234" s="60"/>
      <c r="K234" s="61"/>
      <c r="L234" s="70" t="str">
        <f t="shared" ref="L234" si="193">IF(OR(L232="",L233=""),"",ROUND(L232/L233,4))</f>
        <v/>
      </c>
      <c r="M234" s="71"/>
      <c r="N234" s="72"/>
      <c r="O234" s="73" t="str">
        <f>IF(OR(L232="",L233=""),"",IF(I234=$AE$3,(O232*$AE$6+O233)*L234,IF(I234=$AE$4,(O232*$AE$7+O233)*L234,IF(I234=$AE$5,O232+O233+R234,""))))</f>
        <v/>
      </c>
      <c r="P234" s="74"/>
      <c r="Q234" s="75"/>
      <c r="R234" s="16"/>
      <c r="S234" s="115"/>
      <c r="T234" s="116"/>
      <c r="U234" s="116"/>
      <c r="V234" s="117"/>
      <c r="W234" s="121"/>
      <c r="X234" s="122"/>
      <c r="Y234" s="123"/>
    </row>
    <row r="235" spans="2:25" ht="11.1" customHeight="1" x14ac:dyDescent="0.25">
      <c r="B235" s="147" t="s">
        <v>103</v>
      </c>
      <c r="C235" s="29"/>
      <c r="D235" s="30"/>
      <c r="E235" s="31"/>
      <c r="F235" s="135"/>
      <c r="G235" s="136"/>
      <c r="H235" s="137"/>
      <c r="I235" s="82"/>
      <c r="J235" s="83"/>
      <c r="K235" s="84"/>
      <c r="L235" s="85"/>
      <c r="M235" s="85"/>
      <c r="N235" s="85"/>
      <c r="O235" s="94"/>
      <c r="P235" s="95"/>
      <c r="Q235" s="95"/>
      <c r="R235" s="96"/>
      <c r="S235" s="63"/>
      <c r="T235" s="63"/>
      <c r="U235" s="63"/>
      <c r="V235" s="64"/>
      <c r="W235" s="118" t="str">
        <f t="shared" ref="W235" si="194">IF(AND(F236&lt;&gt;"",F237&lt;&gt;"",I235&lt;&gt;"",I236&lt;&gt;"",I237&lt;&gt;"",L235&lt;&gt;"",L236&lt;&gt;"",O235&lt;&gt;"",F235&lt;&gt;"",C235&lt;&gt;""),MIN(IF(I237=$AE$3,(F235*F236*F237*1.1*$AE$6+O236)*L237,IF(I237=$AE$4,(F235*F236*F237*1.1*$AE$7+O236)*L237,IF(I237=$AE$5,(F235*F236*F237*1.1+O236)*L237+R237,""))),O237,F235*I236*$AE$6*L237+O236),IF(AND(F236="",F237="",I235="",I236="",I237="",L235="",L236="",O235="",F235="",C235="",O236=""),"","Doplňte prázdná pole"))</f>
        <v/>
      </c>
      <c r="X235" s="119"/>
      <c r="Y235" s="120"/>
    </row>
    <row r="236" spans="2:25" ht="11.1" customHeight="1" thickBot="1" x14ac:dyDescent="0.3">
      <c r="B236" s="148"/>
      <c r="C236" s="32"/>
      <c r="D236" s="33"/>
      <c r="E236" s="34"/>
      <c r="F236" s="138"/>
      <c r="G236" s="139"/>
      <c r="H236" s="139"/>
      <c r="I236" s="62"/>
      <c r="J236" s="62"/>
      <c r="K236" s="62"/>
      <c r="L236" s="86"/>
      <c r="M236" s="86"/>
      <c r="N236" s="86"/>
      <c r="O236" s="97"/>
      <c r="P236" s="98"/>
      <c r="Q236" s="98"/>
      <c r="R236" s="99"/>
      <c r="S236" s="65"/>
      <c r="T236" s="65"/>
      <c r="U236" s="65"/>
      <c r="V236" s="66"/>
      <c r="W236" s="118"/>
      <c r="X236" s="119"/>
      <c r="Y236" s="120"/>
    </row>
    <row r="237" spans="2:25" ht="11.1" customHeight="1" thickBot="1" x14ac:dyDescent="0.3">
      <c r="B237" s="149"/>
      <c r="C237" s="35"/>
      <c r="D237" s="36"/>
      <c r="E237" s="37"/>
      <c r="F237" s="140"/>
      <c r="G237" s="141"/>
      <c r="H237" s="142"/>
      <c r="I237" s="87"/>
      <c r="J237" s="88"/>
      <c r="K237" s="89"/>
      <c r="L237" s="90" t="str">
        <f t="shared" ref="L237" si="195">IF(OR(L235="",L236=""),"",ROUND(L235/L236,4))</f>
        <v/>
      </c>
      <c r="M237" s="90"/>
      <c r="N237" s="70"/>
      <c r="O237" s="73" t="str">
        <f>IF(OR(L235="",L236=""),"",IF(I237=$AE$3,(O235*$AE$6+O236)*L237,IF(I237=$AE$4,(O235*$AE$7+O236)*L237,IF(I237=$AE$5,O235+O236+R237,""))))</f>
        <v/>
      </c>
      <c r="P237" s="74"/>
      <c r="Q237" s="75"/>
      <c r="R237" s="15"/>
      <c r="S237" s="67"/>
      <c r="T237" s="68"/>
      <c r="U237" s="68"/>
      <c r="V237" s="69"/>
      <c r="W237" s="121"/>
      <c r="X237" s="122"/>
      <c r="Y237" s="123"/>
    </row>
    <row r="238" spans="2:25" ht="11.1" customHeight="1" x14ac:dyDescent="0.25">
      <c r="B238" s="144" t="s">
        <v>104</v>
      </c>
      <c r="C238" s="20"/>
      <c r="D238" s="21"/>
      <c r="E238" s="22"/>
      <c r="F238" s="127"/>
      <c r="G238" s="128"/>
      <c r="H238" s="129"/>
      <c r="I238" s="76"/>
      <c r="J238" s="77"/>
      <c r="K238" s="78"/>
      <c r="L238" s="79"/>
      <c r="M238" s="80"/>
      <c r="N238" s="81"/>
      <c r="O238" s="56"/>
      <c r="P238" s="57"/>
      <c r="Q238" s="57"/>
      <c r="R238" s="58"/>
      <c r="S238" s="111"/>
      <c r="T238" s="111"/>
      <c r="U238" s="111"/>
      <c r="V238" s="112"/>
      <c r="W238" s="118" t="str">
        <f t="shared" ref="W238" si="196">IF(AND(F239&lt;&gt;"",F240&lt;&gt;"",I238&lt;&gt;"",I239&lt;&gt;"",I240&lt;&gt;"",L238&lt;&gt;"",L239&lt;&gt;"",O238&lt;&gt;"",F238&lt;&gt;"",C238&lt;&gt;""),MIN(IF(I240=$AE$3,(F238*F239*F240*1.1*$AE$6+O239)*L240,IF(I240=$AE$4,(F238*F239*F240*1.1*$AE$7+O239)*L240,IF(I240=$AE$5,(F238*F239*F240*1.1+O239)*L240+R240,""))),O240,F238*I239*$AE$6*L240+O239),IF(AND(F239="",F240="",I238="",I239="",I240="",L238="",L239="",O238="",F238="",C238="",O239=""),"","Doplňte prázdná pole"))</f>
        <v/>
      </c>
      <c r="X238" s="119"/>
      <c r="Y238" s="120"/>
    </row>
    <row r="239" spans="2:25" ht="11.1" customHeight="1" thickBot="1" x14ac:dyDescent="0.3">
      <c r="B239" s="145"/>
      <c r="C239" s="23"/>
      <c r="D239" s="24"/>
      <c r="E239" s="25"/>
      <c r="F239" s="130"/>
      <c r="G239" s="131"/>
      <c r="H239" s="131"/>
      <c r="I239" s="143"/>
      <c r="J239" s="143"/>
      <c r="K239" s="143"/>
      <c r="L239" s="124"/>
      <c r="M239" s="125"/>
      <c r="N239" s="126"/>
      <c r="O239" s="91"/>
      <c r="P239" s="92"/>
      <c r="Q239" s="92"/>
      <c r="R239" s="93"/>
      <c r="S239" s="113"/>
      <c r="T239" s="113"/>
      <c r="U239" s="113"/>
      <c r="V239" s="114"/>
      <c r="W239" s="118"/>
      <c r="X239" s="119"/>
      <c r="Y239" s="120"/>
    </row>
    <row r="240" spans="2:25" ht="11.1" customHeight="1" thickBot="1" x14ac:dyDescent="0.3">
      <c r="B240" s="146"/>
      <c r="C240" s="38"/>
      <c r="D240" s="39"/>
      <c r="E240" s="40"/>
      <c r="F240" s="132"/>
      <c r="G240" s="133"/>
      <c r="H240" s="134"/>
      <c r="I240" s="59"/>
      <c r="J240" s="60"/>
      <c r="K240" s="61"/>
      <c r="L240" s="70" t="str">
        <f t="shared" ref="L240" si="197">IF(OR(L238="",L239=""),"",ROUND(L238/L239,4))</f>
        <v/>
      </c>
      <c r="M240" s="71"/>
      <c r="N240" s="72"/>
      <c r="O240" s="73" t="str">
        <f>IF(OR(L238="",L239=""),"",IF(I240=$AE$3,(O238*$AE$6+O239)*L240,IF(I240=$AE$4,(O238*$AE$7+O239)*L240,IF(I240=$AE$5,O238+O239+R240,""))))</f>
        <v/>
      </c>
      <c r="P240" s="74"/>
      <c r="Q240" s="75"/>
      <c r="R240" s="16"/>
      <c r="S240" s="115"/>
      <c r="T240" s="116"/>
      <c r="U240" s="116"/>
      <c r="V240" s="117"/>
      <c r="W240" s="121"/>
      <c r="X240" s="122"/>
      <c r="Y240" s="123"/>
    </row>
    <row r="241" spans="2:25" ht="11.1" customHeight="1" x14ac:dyDescent="0.25">
      <c r="B241" s="147" t="s">
        <v>105</v>
      </c>
      <c r="C241" s="41"/>
      <c r="D241" s="42"/>
      <c r="E241" s="43"/>
      <c r="F241" s="135"/>
      <c r="G241" s="136"/>
      <c r="H241" s="137"/>
      <c r="I241" s="82"/>
      <c r="J241" s="83"/>
      <c r="K241" s="84"/>
      <c r="L241" s="85"/>
      <c r="M241" s="85"/>
      <c r="N241" s="85"/>
      <c r="O241" s="94"/>
      <c r="P241" s="95"/>
      <c r="Q241" s="95"/>
      <c r="R241" s="96"/>
      <c r="S241" s="63"/>
      <c r="T241" s="63"/>
      <c r="U241" s="63"/>
      <c r="V241" s="64"/>
      <c r="W241" s="118" t="str">
        <f t="shared" ref="W241" si="198">IF(AND(F242&lt;&gt;"",F243&lt;&gt;"",I241&lt;&gt;"",I242&lt;&gt;"",I243&lt;&gt;"",L241&lt;&gt;"",L242&lt;&gt;"",O241&lt;&gt;"",F241&lt;&gt;"",C241&lt;&gt;""),MIN(IF(I243=$AE$3,(F241*F242*F243*1.1*$AE$6+O242)*L243,IF(I243=$AE$4,(F241*F242*F243*1.1*$AE$7+O242)*L243,IF(I243=$AE$5,(F241*F242*F243*1.1+O242)*L243+R243,""))),O243,F241*I242*$AE$6*L243+O242),IF(AND(F242="",F243="",I241="",I242="",I243="",L241="",L242="",O241="",F241="",C241="",O242=""),"","Doplňte prázdná pole"))</f>
        <v/>
      </c>
      <c r="X241" s="119"/>
      <c r="Y241" s="120"/>
    </row>
    <row r="242" spans="2:25" ht="11.1" customHeight="1" thickBot="1" x14ac:dyDescent="0.3">
      <c r="B242" s="148"/>
      <c r="C242" s="44"/>
      <c r="D242" s="45"/>
      <c r="E242" s="46"/>
      <c r="F242" s="138"/>
      <c r="G242" s="139"/>
      <c r="H242" s="139"/>
      <c r="I242" s="62"/>
      <c r="J242" s="62"/>
      <c r="K242" s="62"/>
      <c r="L242" s="86"/>
      <c r="M242" s="86"/>
      <c r="N242" s="86"/>
      <c r="O242" s="97"/>
      <c r="P242" s="98"/>
      <c r="Q242" s="98"/>
      <c r="R242" s="99"/>
      <c r="S242" s="65"/>
      <c r="T242" s="65"/>
      <c r="U242" s="65"/>
      <c r="V242" s="66"/>
      <c r="W242" s="118"/>
      <c r="X242" s="119"/>
      <c r="Y242" s="120"/>
    </row>
    <row r="243" spans="2:25" ht="11.1" customHeight="1" thickBot="1" x14ac:dyDescent="0.3">
      <c r="B243" s="149"/>
      <c r="C243" s="47"/>
      <c r="D243" s="48"/>
      <c r="E243" s="49"/>
      <c r="F243" s="140"/>
      <c r="G243" s="141"/>
      <c r="H243" s="142"/>
      <c r="I243" s="87"/>
      <c r="J243" s="88"/>
      <c r="K243" s="89"/>
      <c r="L243" s="90" t="str">
        <f t="shared" ref="L243" si="199">IF(OR(L241="",L242=""),"",ROUND(L241/L242,4))</f>
        <v/>
      </c>
      <c r="M243" s="90"/>
      <c r="N243" s="70"/>
      <c r="O243" s="73" t="str">
        <f>IF(OR(L241="",L242=""),"",IF(I243=$AE$3,(O241*$AE$6+O242)*L243,IF(I243=$AE$4,(O241*$AE$7+O242)*L243,IF(I243=$AE$5,O241+O242+R243,""))))</f>
        <v/>
      </c>
      <c r="P243" s="74"/>
      <c r="Q243" s="75"/>
      <c r="R243" s="15"/>
      <c r="S243" s="67"/>
      <c r="T243" s="68"/>
      <c r="U243" s="68"/>
      <c r="V243" s="69"/>
      <c r="W243" s="121"/>
      <c r="X243" s="122"/>
      <c r="Y243" s="123"/>
    </row>
    <row r="244" spans="2:25" ht="11.1" customHeight="1" x14ac:dyDescent="0.25">
      <c r="B244" s="144" t="s">
        <v>106</v>
      </c>
      <c r="C244" s="20"/>
      <c r="D244" s="21"/>
      <c r="E244" s="22"/>
      <c r="F244" s="127"/>
      <c r="G244" s="128"/>
      <c r="H244" s="129"/>
      <c r="I244" s="76"/>
      <c r="J244" s="77"/>
      <c r="K244" s="78"/>
      <c r="L244" s="79"/>
      <c r="M244" s="80"/>
      <c r="N244" s="81"/>
      <c r="O244" s="56"/>
      <c r="P244" s="57"/>
      <c r="Q244" s="57"/>
      <c r="R244" s="58"/>
      <c r="S244" s="111"/>
      <c r="T244" s="111"/>
      <c r="U244" s="111"/>
      <c r="V244" s="112"/>
      <c r="W244" s="118" t="str">
        <f t="shared" ref="W244" si="200">IF(AND(F245&lt;&gt;"",F246&lt;&gt;"",I244&lt;&gt;"",I245&lt;&gt;"",I246&lt;&gt;"",L244&lt;&gt;"",L245&lt;&gt;"",O244&lt;&gt;"",F244&lt;&gt;"",C244&lt;&gt;""),MIN(IF(I246=$AE$3,(F244*F245*F246*1.1*$AE$6+O245)*L246,IF(I246=$AE$4,(F244*F245*F246*1.1*$AE$7+O245)*L246,IF(I246=$AE$5,(F244*F245*F246*1.1+O245)*L246+R246,""))),O246,F244*I245*$AE$6*L246+O245),IF(AND(F245="",F246="",I244="",I245="",I246="",L244="",L245="",O244="",F244="",C244="",O245=""),"","Doplňte prázdná pole"))</f>
        <v/>
      </c>
      <c r="X244" s="119"/>
      <c r="Y244" s="120"/>
    </row>
    <row r="245" spans="2:25" ht="11.1" customHeight="1" thickBot="1" x14ac:dyDescent="0.3">
      <c r="B245" s="145"/>
      <c r="C245" s="23"/>
      <c r="D245" s="24"/>
      <c r="E245" s="25"/>
      <c r="F245" s="130"/>
      <c r="G245" s="131"/>
      <c r="H245" s="131"/>
      <c r="I245" s="143"/>
      <c r="J245" s="143"/>
      <c r="K245" s="143"/>
      <c r="L245" s="124"/>
      <c r="M245" s="125"/>
      <c r="N245" s="126"/>
      <c r="O245" s="91"/>
      <c r="P245" s="92"/>
      <c r="Q245" s="92"/>
      <c r="R245" s="93"/>
      <c r="S245" s="113"/>
      <c r="T245" s="113"/>
      <c r="U245" s="113"/>
      <c r="V245" s="114"/>
      <c r="W245" s="118"/>
      <c r="X245" s="119"/>
      <c r="Y245" s="120"/>
    </row>
    <row r="246" spans="2:25" ht="11.1" customHeight="1" thickBot="1" x14ac:dyDescent="0.3">
      <c r="B246" s="146"/>
      <c r="C246" s="26"/>
      <c r="D246" s="27"/>
      <c r="E246" s="28"/>
      <c r="F246" s="132"/>
      <c r="G246" s="133"/>
      <c r="H246" s="134"/>
      <c r="I246" s="59"/>
      <c r="J246" s="60"/>
      <c r="K246" s="61"/>
      <c r="L246" s="70" t="str">
        <f t="shared" ref="L246" si="201">IF(OR(L244="",L245=""),"",ROUND(L244/L245,4))</f>
        <v/>
      </c>
      <c r="M246" s="71"/>
      <c r="N246" s="72"/>
      <c r="O246" s="73" t="str">
        <f>IF(OR(L244="",L245=""),"",IF(I246=$AE$3,(O244*$AE$6+O245)*L246,IF(I246=$AE$4,(O244*$AE$7+O245)*L246,IF(I246=$AE$5,O244+O245+R246,""))))</f>
        <v/>
      </c>
      <c r="P246" s="74"/>
      <c r="Q246" s="75"/>
      <c r="R246" s="16"/>
      <c r="S246" s="115"/>
      <c r="T246" s="116"/>
      <c r="U246" s="116"/>
      <c r="V246" s="117"/>
      <c r="W246" s="121"/>
      <c r="X246" s="122"/>
      <c r="Y246" s="123"/>
    </row>
    <row r="247" spans="2:25" ht="11.1" customHeight="1" x14ac:dyDescent="0.25">
      <c r="B247" s="147" t="s">
        <v>107</v>
      </c>
      <c r="C247" s="29"/>
      <c r="D247" s="30"/>
      <c r="E247" s="31"/>
      <c r="F247" s="135"/>
      <c r="G247" s="136"/>
      <c r="H247" s="137"/>
      <c r="I247" s="82"/>
      <c r="J247" s="83"/>
      <c r="K247" s="84"/>
      <c r="L247" s="85"/>
      <c r="M247" s="85"/>
      <c r="N247" s="85"/>
      <c r="O247" s="94"/>
      <c r="P247" s="95"/>
      <c r="Q247" s="95"/>
      <c r="R247" s="96"/>
      <c r="S247" s="63"/>
      <c r="T247" s="63"/>
      <c r="U247" s="63"/>
      <c r="V247" s="64"/>
      <c r="W247" s="118" t="str">
        <f t="shared" ref="W247" si="202">IF(AND(F248&lt;&gt;"",F249&lt;&gt;"",I247&lt;&gt;"",I248&lt;&gt;"",I249&lt;&gt;"",L247&lt;&gt;"",L248&lt;&gt;"",O247&lt;&gt;"",F247&lt;&gt;"",C247&lt;&gt;""),MIN(IF(I249=$AE$3,(F247*F248*F249*1.1*$AE$6+O248)*L249,IF(I249=$AE$4,(F247*F248*F249*1.1*$AE$7+O248)*L249,IF(I249=$AE$5,(F247*F248*F249*1.1+O248)*L249+R249,""))),O249,F247*I248*$AE$6*L249+O248),IF(AND(F248="",F249="",I247="",I248="",I249="",L247="",L248="",O247="",F247="",C247="",O248=""),"","Doplňte prázdná pole"))</f>
        <v/>
      </c>
      <c r="X247" s="119"/>
      <c r="Y247" s="120"/>
    </row>
    <row r="248" spans="2:25" ht="11.1" customHeight="1" thickBot="1" x14ac:dyDescent="0.3">
      <c r="B248" s="148"/>
      <c r="C248" s="32"/>
      <c r="D248" s="33"/>
      <c r="E248" s="34"/>
      <c r="F248" s="138"/>
      <c r="G248" s="139"/>
      <c r="H248" s="139"/>
      <c r="I248" s="62"/>
      <c r="J248" s="62"/>
      <c r="K248" s="62"/>
      <c r="L248" s="86"/>
      <c r="M248" s="86"/>
      <c r="N248" s="86"/>
      <c r="O248" s="97"/>
      <c r="P248" s="98"/>
      <c r="Q248" s="98"/>
      <c r="R248" s="99"/>
      <c r="S248" s="65"/>
      <c r="T248" s="65"/>
      <c r="U248" s="65"/>
      <c r="V248" s="66"/>
      <c r="W248" s="118"/>
      <c r="X248" s="119"/>
      <c r="Y248" s="120"/>
    </row>
    <row r="249" spans="2:25" ht="11.1" customHeight="1" thickBot="1" x14ac:dyDescent="0.3">
      <c r="B249" s="149"/>
      <c r="C249" s="35"/>
      <c r="D249" s="36"/>
      <c r="E249" s="37"/>
      <c r="F249" s="140"/>
      <c r="G249" s="141"/>
      <c r="H249" s="142"/>
      <c r="I249" s="87"/>
      <c r="J249" s="88"/>
      <c r="K249" s="89"/>
      <c r="L249" s="90" t="str">
        <f t="shared" ref="L249" si="203">IF(OR(L247="",L248=""),"",ROUND(L247/L248,4))</f>
        <v/>
      </c>
      <c r="M249" s="90"/>
      <c r="N249" s="70"/>
      <c r="O249" s="73" t="str">
        <f>IF(OR(L247="",L248=""),"",IF(I249=$AE$3,(O247*$AE$6+O248)*L249,IF(I249=$AE$4,(O247*$AE$7+O248)*L249,IF(I249=$AE$5,O247+O248+R249,""))))</f>
        <v/>
      </c>
      <c r="P249" s="74"/>
      <c r="Q249" s="75"/>
      <c r="R249" s="15"/>
      <c r="S249" s="67"/>
      <c r="T249" s="68"/>
      <c r="U249" s="68"/>
      <c r="V249" s="69"/>
      <c r="W249" s="121"/>
      <c r="X249" s="122"/>
      <c r="Y249" s="123"/>
    </row>
    <row r="250" spans="2:25" ht="11.1" customHeight="1" x14ac:dyDescent="0.25">
      <c r="B250" s="144" t="s">
        <v>108</v>
      </c>
      <c r="C250" s="20"/>
      <c r="D250" s="21"/>
      <c r="E250" s="22"/>
      <c r="F250" s="127"/>
      <c r="G250" s="128"/>
      <c r="H250" s="129"/>
      <c r="I250" s="76"/>
      <c r="J250" s="77"/>
      <c r="K250" s="78"/>
      <c r="L250" s="79"/>
      <c r="M250" s="80"/>
      <c r="N250" s="81"/>
      <c r="O250" s="56"/>
      <c r="P250" s="57"/>
      <c r="Q250" s="57"/>
      <c r="R250" s="58"/>
      <c r="S250" s="111"/>
      <c r="T250" s="111"/>
      <c r="U250" s="111"/>
      <c r="V250" s="112"/>
      <c r="W250" s="118" t="str">
        <f t="shared" ref="W250" si="204">IF(AND(F251&lt;&gt;"",F252&lt;&gt;"",I250&lt;&gt;"",I251&lt;&gt;"",I252&lt;&gt;"",L250&lt;&gt;"",L251&lt;&gt;"",O250&lt;&gt;"",F250&lt;&gt;"",C250&lt;&gt;""),MIN(IF(I252=$AE$3,(F250*F251*F252*1.1*$AE$6+O251)*L252,IF(I252=$AE$4,(F250*F251*F252*1.1*$AE$7+O251)*L252,IF(I252=$AE$5,(F250*F251*F252*1.1+O251)*L252+R252,""))),O252,F250*I251*$AE$6*L252+O251),IF(AND(F251="",F252="",I250="",I251="",I252="",L250="",L251="",O250="",F250="",C250="",O251=""),"","Doplňte prázdná pole"))</f>
        <v/>
      </c>
      <c r="X250" s="119"/>
      <c r="Y250" s="120"/>
    </row>
    <row r="251" spans="2:25" ht="11.1" customHeight="1" thickBot="1" x14ac:dyDescent="0.3">
      <c r="B251" s="145"/>
      <c r="C251" s="23"/>
      <c r="D251" s="24"/>
      <c r="E251" s="25"/>
      <c r="F251" s="130"/>
      <c r="G251" s="131"/>
      <c r="H251" s="131"/>
      <c r="I251" s="143"/>
      <c r="J251" s="143"/>
      <c r="K251" s="143"/>
      <c r="L251" s="124"/>
      <c r="M251" s="125"/>
      <c r="N251" s="126"/>
      <c r="O251" s="91"/>
      <c r="P251" s="92"/>
      <c r="Q251" s="92"/>
      <c r="R251" s="93"/>
      <c r="S251" s="113"/>
      <c r="T251" s="113"/>
      <c r="U251" s="113"/>
      <c r="V251" s="114"/>
      <c r="W251" s="118"/>
      <c r="X251" s="119"/>
      <c r="Y251" s="120"/>
    </row>
    <row r="252" spans="2:25" ht="11.1" customHeight="1" thickBot="1" x14ac:dyDescent="0.3">
      <c r="B252" s="146"/>
      <c r="C252" s="38"/>
      <c r="D252" s="39"/>
      <c r="E252" s="40"/>
      <c r="F252" s="132"/>
      <c r="G252" s="133"/>
      <c r="H252" s="134"/>
      <c r="I252" s="59"/>
      <c r="J252" s="60"/>
      <c r="K252" s="61"/>
      <c r="L252" s="70" t="str">
        <f t="shared" ref="L252" si="205">IF(OR(L250="",L251=""),"",ROUND(L250/L251,4))</f>
        <v/>
      </c>
      <c r="M252" s="71"/>
      <c r="N252" s="72"/>
      <c r="O252" s="73" t="str">
        <f>IF(OR(L250="",L251=""),"",IF(I252=$AE$3,(O250*$AE$6+O251)*L252,IF(I252=$AE$4,(O250*$AE$7+O251)*L252,IF(I252=$AE$5,O250+O251+R252,""))))</f>
        <v/>
      </c>
      <c r="P252" s="74"/>
      <c r="Q252" s="75"/>
      <c r="R252" s="16"/>
      <c r="S252" s="115"/>
      <c r="T252" s="116"/>
      <c r="U252" s="116"/>
      <c r="V252" s="117"/>
      <c r="W252" s="121"/>
      <c r="X252" s="122"/>
      <c r="Y252" s="123"/>
    </row>
    <row r="253" spans="2:25" ht="11.1" customHeight="1" x14ac:dyDescent="0.25">
      <c r="B253" s="147" t="s">
        <v>109</v>
      </c>
      <c r="C253" s="41"/>
      <c r="D253" s="42"/>
      <c r="E253" s="43"/>
      <c r="F253" s="135"/>
      <c r="G253" s="136"/>
      <c r="H253" s="137"/>
      <c r="I253" s="82"/>
      <c r="J253" s="83"/>
      <c r="K253" s="84"/>
      <c r="L253" s="85"/>
      <c r="M253" s="85"/>
      <c r="N253" s="85"/>
      <c r="O253" s="94"/>
      <c r="P253" s="95"/>
      <c r="Q253" s="95"/>
      <c r="R253" s="96"/>
      <c r="S253" s="63"/>
      <c r="T253" s="63"/>
      <c r="U253" s="63"/>
      <c r="V253" s="64"/>
      <c r="W253" s="118" t="str">
        <f t="shared" ref="W253" si="206">IF(AND(F254&lt;&gt;"",F255&lt;&gt;"",I253&lt;&gt;"",I254&lt;&gt;"",I255&lt;&gt;"",L253&lt;&gt;"",L254&lt;&gt;"",O253&lt;&gt;"",F253&lt;&gt;"",C253&lt;&gt;""),MIN(IF(I255=$AE$3,(F253*F254*F255*1.1*$AE$6+O254)*L255,IF(I255=$AE$4,(F253*F254*F255*1.1*$AE$7+O254)*L255,IF(I255=$AE$5,(F253*F254*F255*1.1+O254)*L255+R255,""))),O255,F253*I254*$AE$6*L255+O254),IF(AND(F254="",F255="",I253="",I254="",I255="",L253="",L254="",O253="",F253="",C253="",O254=""),"","Doplňte prázdná pole"))</f>
        <v/>
      </c>
      <c r="X253" s="119"/>
      <c r="Y253" s="120"/>
    </row>
    <row r="254" spans="2:25" ht="11.1" customHeight="1" thickBot="1" x14ac:dyDescent="0.3">
      <c r="B254" s="148"/>
      <c r="C254" s="44"/>
      <c r="D254" s="45"/>
      <c r="E254" s="46"/>
      <c r="F254" s="138"/>
      <c r="G254" s="139"/>
      <c r="H254" s="139"/>
      <c r="I254" s="62"/>
      <c r="J254" s="62"/>
      <c r="K254" s="62"/>
      <c r="L254" s="86"/>
      <c r="M254" s="86"/>
      <c r="N254" s="86"/>
      <c r="O254" s="97"/>
      <c r="P254" s="98"/>
      <c r="Q254" s="98"/>
      <c r="R254" s="99"/>
      <c r="S254" s="65"/>
      <c r="T254" s="65"/>
      <c r="U254" s="65"/>
      <c r="V254" s="66"/>
      <c r="W254" s="118"/>
      <c r="X254" s="119"/>
      <c r="Y254" s="120"/>
    </row>
    <row r="255" spans="2:25" ht="11.1" customHeight="1" thickBot="1" x14ac:dyDescent="0.3">
      <c r="B255" s="149"/>
      <c r="C255" s="47"/>
      <c r="D255" s="48"/>
      <c r="E255" s="49"/>
      <c r="F255" s="140"/>
      <c r="G255" s="141"/>
      <c r="H255" s="142"/>
      <c r="I255" s="87"/>
      <c r="J255" s="88"/>
      <c r="K255" s="89"/>
      <c r="L255" s="90" t="str">
        <f t="shared" ref="L255" si="207">IF(OR(L253="",L254=""),"",ROUND(L253/L254,4))</f>
        <v/>
      </c>
      <c r="M255" s="90"/>
      <c r="N255" s="70"/>
      <c r="O255" s="73" t="str">
        <f>IF(OR(L253="",L254=""),"",IF(I255=$AE$3,(O253*$AE$6+O254)*L255,IF(I255=$AE$4,(O253*$AE$7+O254)*L255,IF(I255=$AE$5,O253+O254+R255,""))))</f>
        <v/>
      </c>
      <c r="P255" s="74"/>
      <c r="Q255" s="75"/>
      <c r="R255" s="15"/>
      <c r="S255" s="67"/>
      <c r="T255" s="68"/>
      <c r="U255" s="68"/>
      <c r="V255" s="69"/>
      <c r="W255" s="121"/>
      <c r="X255" s="122"/>
      <c r="Y255" s="123"/>
    </row>
    <row r="256" spans="2:25" ht="11.1" customHeight="1" x14ac:dyDescent="0.25">
      <c r="B256" s="144" t="s">
        <v>110</v>
      </c>
      <c r="C256" s="20"/>
      <c r="D256" s="21"/>
      <c r="E256" s="22"/>
      <c r="F256" s="127"/>
      <c r="G256" s="128"/>
      <c r="H256" s="129"/>
      <c r="I256" s="76"/>
      <c r="J256" s="77"/>
      <c r="K256" s="78"/>
      <c r="L256" s="79"/>
      <c r="M256" s="80"/>
      <c r="N256" s="81"/>
      <c r="O256" s="56"/>
      <c r="P256" s="57"/>
      <c r="Q256" s="57"/>
      <c r="R256" s="58"/>
      <c r="S256" s="111"/>
      <c r="T256" s="111"/>
      <c r="U256" s="111"/>
      <c r="V256" s="112"/>
      <c r="W256" s="118" t="str">
        <f t="shared" ref="W256" si="208">IF(AND(F257&lt;&gt;"",F258&lt;&gt;"",I256&lt;&gt;"",I257&lt;&gt;"",I258&lt;&gt;"",L256&lt;&gt;"",L257&lt;&gt;"",O256&lt;&gt;"",F256&lt;&gt;"",C256&lt;&gt;""),MIN(IF(I258=$AE$3,(F256*F257*F258*1.1*$AE$6+O257)*L258,IF(I258=$AE$4,(F256*F257*F258*1.1*$AE$7+O257)*L258,IF(I258=$AE$5,(F256*F257*F258*1.1+O257)*L258+R258,""))),O258,F256*I257*$AE$6*L258+O257),IF(AND(F257="",F258="",I256="",I257="",I258="",L256="",L257="",O256="",F256="",C256="",O257=""),"","Doplňte prázdná pole"))</f>
        <v/>
      </c>
      <c r="X256" s="119"/>
      <c r="Y256" s="120"/>
    </row>
    <row r="257" spans="2:25" ht="11.1" customHeight="1" thickBot="1" x14ac:dyDescent="0.3">
      <c r="B257" s="145"/>
      <c r="C257" s="23"/>
      <c r="D257" s="24"/>
      <c r="E257" s="25"/>
      <c r="F257" s="130"/>
      <c r="G257" s="131"/>
      <c r="H257" s="131"/>
      <c r="I257" s="143"/>
      <c r="J257" s="143"/>
      <c r="K257" s="143"/>
      <c r="L257" s="124"/>
      <c r="M257" s="125"/>
      <c r="N257" s="126"/>
      <c r="O257" s="91"/>
      <c r="P257" s="92"/>
      <c r="Q257" s="92"/>
      <c r="R257" s="93"/>
      <c r="S257" s="113"/>
      <c r="T257" s="113"/>
      <c r="U257" s="113"/>
      <c r="V257" s="114"/>
      <c r="W257" s="118"/>
      <c r="X257" s="119"/>
      <c r="Y257" s="120"/>
    </row>
    <row r="258" spans="2:25" ht="11.1" customHeight="1" thickBot="1" x14ac:dyDescent="0.3">
      <c r="B258" s="146"/>
      <c r="C258" s="50"/>
      <c r="D258" s="51"/>
      <c r="E258" s="52"/>
      <c r="F258" s="132"/>
      <c r="G258" s="133"/>
      <c r="H258" s="134"/>
      <c r="I258" s="59"/>
      <c r="J258" s="60"/>
      <c r="K258" s="61"/>
      <c r="L258" s="70" t="str">
        <f t="shared" ref="L258" si="209">IF(OR(L256="",L257=""),"",ROUND(L256/L257,4))</f>
        <v/>
      </c>
      <c r="M258" s="71"/>
      <c r="N258" s="72"/>
      <c r="O258" s="73" t="str">
        <f>IF(OR(L256="",L257=""),"",IF(I258=$AE$3,(O256*$AE$6+O257)*L258,IF(I258=$AE$4,(O256*$AE$7+O257)*L258,IF(I258=$AE$5,O256+O257+R258,""))))</f>
        <v/>
      </c>
      <c r="P258" s="74"/>
      <c r="Q258" s="75"/>
      <c r="R258" s="16"/>
      <c r="S258" s="115"/>
      <c r="T258" s="116"/>
      <c r="U258" s="116"/>
      <c r="V258" s="117"/>
      <c r="W258" s="121"/>
      <c r="X258" s="122"/>
      <c r="Y258" s="123"/>
    </row>
    <row r="259" spans="2:25" ht="11.1" customHeight="1" x14ac:dyDescent="0.25">
      <c r="B259" s="147" t="s">
        <v>111</v>
      </c>
      <c r="C259" s="29"/>
      <c r="D259" s="30"/>
      <c r="E259" s="31"/>
      <c r="F259" s="135"/>
      <c r="G259" s="136"/>
      <c r="H259" s="137"/>
      <c r="I259" s="82"/>
      <c r="J259" s="83"/>
      <c r="K259" s="84"/>
      <c r="L259" s="85"/>
      <c r="M259" s="85"/>
      <c r="N259" s="85"/>
      <c r="O259" s="94"/>
      <c r="P259" s="95"/>
      <c r="Q259" s="95"/>
      <c r="R259" s="96"/>
      <c r="S259" s="63"/>
      <c r="T259" s="63"/>
      <c r="U259" s="63"/>
      <c r="V259" s="64"/>
      <c r="W259" s="118" t="str">
        <f t="shared" ref="W259" si="210">IF(AND(F260&lt;&gt;"",F261&lt;&gt;"",I259&lt;&gt;"",I260&lt;&gt;"",I261&lt;&gt;"",L259&lt;&gt;"",L260&lt;&gt;"",O259&lt;&gt;"",F259&lt;&gt;"",C259&lt;&gt;""),MIN(IF(I261=$AE$3,(F259*F260*F261*1.1*$AE$6+O260)*L261,IF(I261=$AE$4,(F259*F260*F261*1.1*$AE$7+O260)*L261,IF(I261=$AE$5,(F259*F260*F261*1.1+O260)*L261+R261,""))),O261,F259*I260*$AE$6*L261+O260),IF(AND(F260="",F261="",I259="",I260="",I261="",L259="",L260="",O259="",F259="",C259="",O260=""),"","Doplňte prázdná pole"))</f>
        <v/>
      </c>
      <c r="X259" s="119"/>
      <c r="Y259" s="120"/>
    </row>
    <row r="260" spans="2:25" ht="11.1" customHeight="1" thickBot="1" x14ac:dyDescent="0.3">
      <c r="B260" s="148"/>
      <c r="C260" s="32"/>
      <c r="D260" s="33"/>
      <c r="E260" s="34"/>
      <c r="F260" s="138"/>
      <c r="G260" s="139"/>
      <c r="H260" s="139"/>
      <c r="I260" s="62"/>
      <c r="J260" s="62"/>
      <c r="K260" s="62"/>
      <c r="L260" s="86"/>
      <c r="M260" s="86"/>
      <c r="N260" s="86"/>
      <c r="O260" s="97"/>
      <c r="P260" s="98"/>
      <c r="Q260" s="98"/>
      <c r="R260" s="99"/>
      <c r="S260" s="65"/>
      <c r="T260" s="65"/>
      <c r="U260" s="65"/>
      <c r="V260" s="66"/>
      <c r="W260" s="118"/>
      <c r="X260" s="119"/>
      <c r="Y260" s="120"/>
    </row>
    <row r="261" spans="2:25" ht="11.1" customHeight="1" thickBot="1" x14ac:dyDescent="0.3">
      <c r="B261" s="149"/>
      <c r="C261" s="53"/>
      <c r="D261" s="54"/>
      <c r="E261" s="55"/>
      <c r="F261" s="140"/>
      <c r="G261" s="141"/>
      <c r="H261" s="142"/>
      <c r="I261" s="87"/>
      <c r="J261" s="88"/>
      <c r="K261" s="89"/>
      <c r="L261" s="90" t="str">
        <f t="shared" ref="L261" si="211">IF(OR(L259="",L260=""),"",ROUND(L259/L260,4))</f>
        <v/>
      </c>
      <c r="M261" s="90"/>
      <c r="N261" s="70"/>
      <c r="O261" s="73" t="str">
        <f>IF(OR(L259="",L260=""),"",IF(I261=$AE$3,(O259*$AE$6+O260)*L261,IF(I261=$AE$4,(O259*$AE$7+O260)*L261,IF(I261=$AE$5,O259+O260+R261,""))))</f>
        <v/>
      </c>
      <c r="P261" s="74"/>
      <c r="Q261" s="75"/>
      <c r="R261" s="15"/>
      <c r="S261" s="67"/>
      <c r="T261" s="68"/>
      <c r="U261" s="68"/>
      <c r="V261" s="69"/>
      <c r="W261" s="121"/>
      <c r="X261" s="122"/>
      <c r="Y261" s="123"/>
    </row>
    <row r="262" spans="2:25" ht="11.1" customHeight="1" x14ac:dyDescent="0.25">
      <c r="B262" s="144" t="s">
        <v>112</v>
      </c>
      <c r="C262" s="20"/>
      <c r="D262" s="21"/>
      <c r="E262" s="22"/>
      <c r="F262" s="127"/>
      <c r="G262" s="128"/>
      <c r="H262" s="129"/>
      <c r="I262" s="76"/>
      <c r="J262" s="77"/>
      <c r="K262" s="78"/>
      <c r="L262" s="79"/>
      <c r="M262" s="80"/>
      <c r="N262" s="81"/>
      <c r="O262" s="56"/>
      <c r="P262" s="57"/>
      <c r="Q262" s="57"/>
      <c r="R262" s="58"/>
      <c r="S262" s="111"/>
      <c r="T262" s="111"/>
      <c r="U262" s="111"/>
      <c r="V262" s="112"/>
      <c r="W262" s="118" t="str">
        <f t="shared" ref="W262" si="212">IF(AND(F263&lt;&gt;"",F264&lt;&gt;"",I262&lt;&gt;"",I263&lt;&gt;"",I264&lt;&gt;"",L262&lt;&gt;"",L263&lt;&gt;"",O262&lt;&gt;"",F262&lt;&gt;"",C262&lt;&gt;""),MIN(IF(I264=$AE$3,(F262*F263*F264*1.1*$AE$6+O263)*L264,IF(I264=$AE$4,(F262*F263*F264*1.1*$AE$7+O263)*L264,IF(I264=$AE$5,(F262*F263*F264*1.1+O263)*L264+R264,""))),O264,F262*I263*$AE$6*L264+O263),IF(AND(F263="",F264="",I262="",I263="",I264="",L262="",L263="",O262="",F262="",C262="",O263=""),"","Doplňte prázdná pole"))</f>
        <v/>
      </c>
      <c r="X262" s="119"/>
      <c r="Y262" s="120"/>
    </row>
    <row r="263" spans="2:25" ht="11.1" customHeight="1" thickBot="1" x14ac:dyDescent="0.3">
      <c r="B263" s="145"/>
      <c r="C263" s="23"/>
      <c r="D263" s="24"/>
      <c r="E263" s="25"/>
      <c r="F263" s="130"/>
      <c r="G263" s="131"/>
      <c r="H263" s="131"/>
      <c r="I263" s="143"/>
      <c r="J263" s="143"/>
      <c r="K263" s="143"/>
      <c r="L263" s="124"/>
      <c r="M263" s="125"/>
      <c r="N263" s="126"/>
      <c r="O263" s="91"/>
      <c r="P263" s="92"/>
      <c r="Q263" s="92"/>
      <c r="R263" s="93"/>
      <c r="S263" s="113"/>
      <c r="T263" s="113"/>
      <c r="U263" s="113"/>
      <c r="V263" s="114"/>
      <c r="W263" s="118"/>
      <c r="X263" s="119"/>
      <c r="Y263" s="120"/>
    </row>
    <row r="264" spans="2:25" ht="11.1" customHeight="1" thickBot="1" x14ac:dyDescent="0.3">
      <c r="B264" s="146"/>
      <c r="C264" s="26"/>
      <c r="D264" s="27"/>
      <c r="E264" s="28"/>
      <c r="F264" s="132"/>
      <c r="G264" s="133"/>
      <c r="H264" s="134"/>
      <c r="I264" s="59"/>
      <c r="J264" s="60"/>
      <c r="K264" s="61"/>
      <c r="L264" s="70" t="str">
        <f t="shared" ref="L264" si="213">IF(OR(L262="",L263=""),"",ROUND(L262/L263,4))</f>
        <v/>
      </c>
      <c r="M264" s="71"/>
      <c r="N264" s="72"/>
      <c r="O264" s="73" t="str">
        <f>IF(OR(L262="",L263=""),"",IF(I264=$AE$3,(O262*$AE$6+O263)*L264,IF(I264=$AE$4,(O262*$AE$7+O263)*L264,IF(I264=$AE$5,O262+O263+R264,""))))</f>
        <v/>
      </c>
      <c r="P264" s="74"/>
      <c r="Q264" s="75"/>
      <c r="R264" s="16"/>
      <c r="S264" s="115"/>
      <c r="T264" s="116"/>
      <c r="U264" s="116"/>
      <c r="V264" s="117"/>
      <c r="W264" s="121"/>
      <c r="X264" s="122"/>
      <c r="Y264" s="123"/>
    </row>
    <row r="265" spans="2:25" ht="11.1" customHeight="1" x14ac:dyDescent="0.25">
      <c r="B265" s="147" t="s">
        <v>113</v>
      </c>
      <c r="C265" s="29"/>
      <c r="D265" s="30"/>
      <c r="E265" s="31"/>
      <c r="F265" s="135"/>
      <c r="G265" s="136"/>
      <c r="H265" s="137"/>
      <c r="I265" s="82"/>
      <c r="J265" s="83"/>
      <c r="K265" s="84"/>
      <c r="L265" s="85"/>
      <c r="M265" s="85"/>
      <c r="N265" s="85"/>
      <c r="O265" s="94"/>
      <c r="P265" s="95"/>
      <c r="Q265" s="95"/>
      <c r="R265" s="96"/>
      <c r="S265" s="63"/>
      <c r="T265" s="63"/>
      <c r="U265" s="63"/>
      <c r="V265" s="64"/>
      <c r="W265" s="118" t="str">
        <f t="shared" ref="W265" si="214">IF(AND(F266&lt;&gt;"",F267&lt;&gt;"",I265&lt;&gt;"",I266&lt;&gt;"",I267&lt;&gt;"",L265&lt;&gt;"",L266&lt;&gt;"",O265&lt;&gt;"",F265&lt;&gt;"",C265&lt;&gt;""),MIN(IF(I267=$AE$3,(F265*F266*F267*1.1*$AE$6+O266)*L267,IF(I267=$AE$4,(F265*F266*F267*1.1*$AE$7+O266)*L267,IF(I267=$AE$5,(F265*F266*F267*1.1+O266)*L267+R267,""))),O267,F265*I266*$AE$6*L267+O266),IF(AND(F266="",F267="",I265="",I266="",I267="",L265="",L266="",O265="",F265="",C265="",O266=""),"","Doplňte prázdná pole"))</f>
        <v/>
      </c>
      <c r="X265" s="119"/>
      <c r="Y265" s="120"/>
    </row>
    <row r="266" spans="2:25" ht="11.1" customHeight="1" thickBot="1" x14ac:dyDescent="0.3">
      <c r="B266" s="148"/>
      <c r="C266" s="32"/>
      <c r="D266" s="33"/>
      <c r="E266" s="34"/>
      <c r="F266" s="138"/>
      <c r="G266" s="139"/>
      <c r="H266" s="139"/>
      <c r="I266" s="62"/>
      <c r="J266" s="62"/>
      <c r="K266" s="62"/>
      <c r="L266" s="86"/>
      <c r="M266" s="86"/>
      <c r="N266" s="86"/>
      <c r="O266" s="97"/>
      <c r="P266" s="98"/>
      <c r="Q266" s="98"/>
      <c r="R266" s="99"/>
      <c r="S266" s="65"/>
      <c r="T266" s="65"/>
      <c r="U266" s="65"/>
      <c r="V266" s="66"/>
      <c r="W266" s="118"/>
      <c r="X266" s="119"/>
      <c r="Y266" s="120"/>
    </row>
    <row r="267" spans="2:25" ht="11.1" customHeight="1" thickBot="1" x14ac:dyDescent="0.3">
      <c r="B267" s="149"/>
      <c r="C267" s="35"/>
      <c r="D267" s="36"/>
      <c r="E267" s="37"/>
      <c r="F267" s="140"/>
      <c r="G267" s="141"/>
      <c r="H267" s="142"/>
      <c r="I267" s="87"/>
      <c r="J267" s="88"/>
      <c r="K267" s="89"/>
      <c r="L267" s="90" t="str">
        <f t="shared" ref="L267" si="215">IF(OR(L265="",L266=""),"",ROUND(L265/L266,4))</f>
        <v/>
      </c>
      <c r="M267" s="90"/>
      <c r="N267" s="70"/>
      <c r="O267" s="73" t="str">
        <f>IF(OR(L265="",L266=""),"",IF(I267=$AE$3,(O265*$AE$6+O266)*L267,IF(I267=$AE$4,(O265*$AE$7+O266)*L267,IF(I267=$AE$5,O265+O266+R267,""))))</f>
        <v/>
      </c>
      <c r="P267" s="74"/>
      <c r="Q267" s="75"/>
      <c r="R267" s="15"/>
      <c r="S267" s="67"/>
      <c r="T267" s="68"/>
      <c r="U267" s="68"/>
      <c r="V267" s="69"/>
      <c r="W267" s="121"/>
      <c r="X267" s="122"/>
      <c r="Y267" s="123"/>
    </row>
    <row r="268" spans="2:25" ht="11.1" customHeight="1" x14ac:dyDescent="0.25">
      <c r="B268" s="144" t="s">
        <v>114</v>
      </c>
      <c r="C268" s="20"/>
      <c r="D268" s="21"/>
      <c r="E268" s="22"/>
      <c r="F268" s="127"/>
      <c r="G268" s="128"/>
      <c r="H268" s="129"/>
      <c r="I268" s="76"/>
      <c r="J268" s="77"/>
      <c r="K268" s="78"/>
      <c r="L268" s="79"/>
      <c r="M268" s="80"/>
      <c r="N268" s="81"/>
      <c r="O268" s="56"/>
      <c r="P268" s="57"/>
      <c r="Q268" s="57"/>
      <c r="R268" s="58"/>
      <c r="S268" s="111"/>
      <c r="T268" s="111"/>
      <c r="U268" s="111"/>
      <c r="V268" s="112"/>
      <c r="W268" s="118" t="str">
        <f t="shared" ref="W268" si="216">IF(AND(F269&lt;&gt;"",F270&lt;&gt;"",I268&lt;&gt;"",I269&lt;&gt;"",I270&lt;&gt;"",L268&lt;&gt;"",L269&lt;&gt;"",O268&lt;&gt;"",F268&lt;&gt;"",C268&lt;&gt;""),MIN(IF(I270=$AE$3,(F268*F269*F270*1.1*$AE$6+O269)*L270,IF(I270=$AE$4,(F268*F269*F270*1.1*$AE$7+O269)*L270,IF(I270=$AE$5,(F268*F269*F270*1.1+O269)*L270+R270,""))),O270,F268*I269*$AE$6*L270+O269),IF(AND(F269="",F270="",I268="",I269="",I270="",L268="",L269="",O268="",F268="",C268="",O269=""),"","Doplňte prázdná pole"))</f>
        <v/>
      </c>
      <c r="X268" s="119"/>
      <c r="Y268" s="120"/>
    </row>
    <row r="269" spans="2:25" ht="11.1" customHeight="1" thickBot="1" x14ac:dyDescent="0.3">
      <c r="B269" s="145"/>
      <c r="C269" s="23"/>
      <c r="D269" s="24"/>
      <c r="E269" s="25"/>
      <c r="F269" s="130"/>
      <c r="G269" s="131"/>
      <c r="H269" s="131"/>
      <c r="I269" s="143"/>
      <c r="J269" s="143"/>
      <c r="K269" s="143"/>
      <c r="L269" s="124"/>
      <c r="M269" s="125"/>
      <c r="N269" s="126"/>
      <c r="O269" s="91"/>
      <c r="P269" s="92"/>
      <c r="Q269" s="92"/>
      <c r="R269" s="93"/>
      <c r="S269" s="113"/>
      <c r="T269" s="113"/>
      <c r="U269" s="113"/>
      <c r="V269" s="114"/>
      <c r="W269" s="118"/>
      <c r="X269" s="119"/>
      <c r="Y269" s="120"/>
    </row>
    <row r="270" spans="2:25" ht="11.1" customHeight="1" thickBot="1" x14ac:dyDescent="0.3">
      <c r="B270" s="146"/>
      <c r="C270" s="38"/>
      <c r="D270" s="39"/>
      <c r="E270" s="40"/>
      <c r="F270" s="132"/>
      <c r="G270" s="133"/>
      <c r="H270" s="134"/>
      <c r="I270" s="59"/>
      <c r="J270" s="60"/>
      <c r="K270" s="61"/>
      <c r="L270" s="70" t="str">
        <f t="shared" ref="L270" si="217">IF(OR(L268="",L269=""),"",ROUND(L268/L269,4))</f>
        <v/>
      </c>
      <c r="M270" s="71"/>
      <c r="N270" s="72"/>
      <c r="O270" s="73" t="str">
        <f>IF(OR(L268="",L269=""),"",IF(I270=$AE$3,(O268*$AE$6+O269)*L270,IF(I270=$AE$4,(O268*$AE$7+O269)*L270,IF(I270=$AE$5,O268+O269+R270,""))))</f>
        <v/>
      </c>
      <c r="P270" s="74"/>
      <c r="Q270" s="75"/>
      <c r="R270" s="16"/>
      <c r="S270" s="115"/>
      <c r="T270" s="116"/>
      <c r="U270" s="116"/>
      <c r="V270" s="117"/>
      <c r="W270" s="121"/>
      <c r="X270" s="122"/>
      <c r="Y270" s="123"/>
    </row>
    <row r="271" spans="2:25" ht="11.1" customHeight="1" x14ac:dyDescent="0.25">
      <c r="B271" s="147" t="s">
        <v>115</v>
      </c>
      <c r="C271" s="41"/>
      <c r="D271" s="42"/>
      <c r="E271" s="43"/>
      <c r="F271" s="135"/>
      <c r="G271" s="136"/>
      <c r="H271" s="137"/>
      <c r="I271" s="82"/>
      <c r="J271" s="83"/>
      <c r="K271" s="84"/>
      <c r="L271" s="85"/>
      <c r="M271" s="85"/>
      <c r="N271" s="85"/>
      <c r="O271" s="94"/>
      <c r="P271" s="95"/>
      <c r="Q271" s="95"/>
      <c r="R271" s="96"/>
      <c r="S271" s="63"/>
      <c r="T271" s="63"/>
      <c r="U271" s="63"/>
      <c r="V271" s="64"/>
      <c r="W271" s="118" t="str">
        <f t="shared" ref="W271" si="218">IF(AND(F272&lt;&gt;"",F273&lt;&gt;"",I271&lt;&gt;"",I272&lt;&gt;"",I273&lt;&gt;"",L271&lt;&gt;"",L272&lt;&gt;"",O271&lt;&gt;"",F271&lt;&gt;"",C271&lt;&gt;""),MIN(IF(I273=$AE$3,(F271*F272*F273*1.1*$AE$6+O272)*L273,IF(I273=$AE$4,(F271*F272*F273*1.1*$AE$7+O272)*L273,IF(I273=$AE$5,(F271*F272*F273*1.1+O272)*L273+R273,""))),O273,F271*I272*$AE$6*L273+O272),IF(AND(F272="",F273="",I271="",I272="",I273="",L271="",L272="",O271="",F271="",C271="",O272=""),"","Doplňte prázdná pole"))</f>
        <v/>
      </c>
      <c r="X271" s="119"/>
      <c r="Y271" s="120"/>
    </row>
    <row r="272" spans="2:25" ht="11.1" customHeight="1" thickBot="1" x14ac:dyDescent="0.3">
      <c r="B272" s="148"/>
      <c r="C272" s="44"/>
      <c r="D272" s="45"/>
      <c r="E272" s="46"/>
      <c r="F272" s="138"/>
      <c r="G272" s="139"/>
      <c r="H272" s="139"/>
      <c r="I272" s="62"/>
      <c r="J272" s="62"/>
      <c r="K272" s="62"/>
      <c r="L272" s="86"/>
      <c r="M272" s="86"/>
      <c r="N272" s="86"/>
      <c r="O272" s="97"/>
      <c r="P272" s="98"/>
      <c r="Q272" s="98"/>
      <c r="R272" s="99"/>
      <c r="S272" s="65"/>
      <c r="T272" s="65"/>
      <c r="U272" s="65"/>
      <c r="V272" s="66"/>
      <c r="W272" s="118"/>
      <c r="X272" s="119"/>
      <c r="Y272" s="120"/>
    </row>
    <row r="273" spans="2:25" ht="11.1" customHeight="1" thickBot="1" x14ac:dyDescent="0.3">
      <c r="B273" s="149"/>
      <c r="C273" s="47"/>
      <c r="D273" s="48"/>
      <c r="E273" s="49"/>
      <c r="F273" s="140"/>
      <c r="G273" s="141"/>
      <c r="H273" s="142"/>
      <c r="I273" s="87"/>
      <c r="J273" s="88"/>
      <c r="K273" s="89"/>
      <c r="L273" s="90" t="str">
        <f t="shared" ref="L273" si="219">IF(OR(L271="",L272=""),"",ROUND(L271/L272,4))</f>
        <v/>
      </c>
      <c r="M273" s="90"/>
      <c r="N273" s="70"/>
      <c r="O273" s="73" t="str">
        <f>IF(OR(L271="",L272=""),"",IF(I273=$AE$3,(O271*$AE$6+O272)*L273,IF(I273=$AE$4,(O271*$AE$7+O272)*L273,IF(I273=$AE$5,O271+O272+R273,""))))</f>
        <v/>
      </c>
      <c r="P273" s="74"/>
      <c r="Q273" s="75"/>
      <c r="R273" s="15"/>
      <c r="S273" s="67"/>
      <c r="T273" s="68"/>
      <c r="U273" s="68"/>
      <c r="V273" s="69"/>
      <c r="W273" s="121"/>
      <c r="X273" s="122"/>
      <c r="Y273" s="123"/>
    </row>
    <row r="274" spans="2:25" ht="11.1" customHeight="1" x14ac:dyDescent="0.25">
      <c r="B274" s="144" t="s">
        <v>116</v>
      </c>
      <c r="C274" s="20"/>
      <c r="D274" s="21"/>
      <c r="E274" s="22"/>
      <c r="F274" s="127"/>
      <c r="G274" s="128"/>
      <c r="H274" s="129"/>
      <c r="I274" s="76"/>
      <c r="J274" s="77"/>
      <c r="K274" s="78"/>
      <c r="L274" s="79"/>
      <c r="M274" s="80"/>
      <c r="N274" s="81"/>
      <c r="O274" s="56"/>
      <c r="P274" s="57"/>
      <c r="Q274" s="57"/>
      <c r="R274" s="58"/>
      <c r="S274" s="111"/>
      <c r="T274" s="111"/>
      <c r="U274" s="111"/>
      <c r="V274" s="112"/>
      <c r="W274" s="118" t="str">
        <f t="shared" ref="W274" si="220">IF(AND(F275&lt;&gt;"",F276&lt;&gt;"",I274&lt;&gt;"",I275&lt;&gt;"",I276&lt;&gt;"",L274&lt;&gt;"",L275&lt;&gt;"",O274&lt;&gt;"",F274&lt;&gt;"",C274&lt;&gt;""),MIN(IF(I276=$AE$3,(F274*F275*F276*1.1*$AE$6+O275)*L276,IF(I276=$AE$4,(F274*F275*F276*1.1*$AE$7+O275)*L276,IF(I276=$AE$5,(F274*F275*F276*1.1+O275)*L276+R276,""))),O276,F274*I275*$AE$6*L276+O275),IF(AND(F275="",F276="",I274="",I275="",I276="",L274="",L275="",O274="",F274="",C274="",O275=""),"","Doplňte prázdná pole"))</f>
        <v/>
      </c>
      <c r="X274" s="119"/>
      <c r="Y274" s="120"/>
    </row>
    <row r="275" spans="2:25" ht="11.1" customHeight="1" thickBot="1" x14ac:dyDescent="0.3">
      <c r="B275" s="145"/>
      <c r="C275" s="23"/>
      <c r="D275" s="24"/>
      <c r="E275" s="25"/>
      <c r="F275" s="130"/>
      <c r="G275" s="131"/>
      <c r="H275" s="131"/>
      <c r="I275" s="143"/>
      <c r="J275" s="143"/>
      <c r="K275" s="143"/>
      <c r="L275" s="124"/>
      <c r="M275" s="125"/>
      <c r="N275" s="126"/>
      <c r="O275" s="91"/>
      <c r="P275" s="92"/>
      <c r="Q275" s="92"/>
      <c r="R275" s="93"/>
      <c r="S275" s="113"/>
      <c r="T275" s="113"/>
      <c r="U275" s="113"/>
      <c r="V275" s="114"/>
      <c r="W275" s="118"/>
      <c r="X275" s="119"/>
      <c r="Y275" s="120"/>
    </row>
    <row r="276" spans="2:25" ht="11.1" customHeight="1" thickBot="1" x14ac:dyDescent="0.3">
      <c r="B276" s="146"/>
      <c r="C276" s="26"/>
      <c r="D276" s="27"/>
      <c r="E276" s="28"/>
      <c r="F276" s="132"/>
      <c r="G276" s="133"/>
      <c r="H276" s="134"/>
      <c r="I276" s="59"/>
      <c r="J276" s="60"/>
      <c r="K276" s="61"/>
      <c r="L276" s="70" t="str">
        <f t="shared" ref="L276" si="221">IF(OR(L274="",L275=""),"",ROUND(L274/L275,4))</f>
        <v/>
      </c>
      <c r="M276" s="71"/>
      <c r="N276" s="72"/>
      <c r="O276" s="73" t="str">
        <f>IF(OR(L274="",L275=""),"",IF(I276=$AE$3,(O274*$AE$6+O275)*L276,IF(I276=$AE$4,(O274*$AE$7+O275)*L276,IF(I276=$AE$5,O274+O275+R276,""))))</f>
        <v/>
      </c>
      <c r="P276" s="74"/>
      <c r="Q276" s="75"/>
      <c r="R276" s="16"/>
      <c r="S276" s="115"/>
      <c r="T276" s="116"/>
      <c r="U276" s="116"/>
      <c r="V276" s="117"/>
      <c r="W276" s="121"/>
      <c r="X276" s="122"/>
      <c r="Y276" s="123"/>
    </row>
    <row r="277" spans="2:25" ht="11.1" customHeight="1" x14ac:dyDescent="0.25">
      <c r="B277" s="147" t="s">
        <v>117</v>
      </c>
      <c r="C277" s="29"/>
      <c r="D277" s="30"/>
      <c r="E277" s="31"/>
      <c r="F277" s="135"/>
      <c r="G277" s="136"/>
      <c r="H277" s="137"/>
      <c r="I277" s="82"/>
      <c r="J277" s="83"/>
      <c r="K277" s="84"/>
      <c r="L277" s="85"/>
      <c r="M277" s="85"/>
      <c r="N277" s="85"/>
      <c r="O277" s="94"/>
      <c r="P277" s="95"/>
      <c r="Q277" s="95"/>
      <c r="R277" s="96"/>
      <c r="S277" s="63"/>
      <c r="T277" s="63"/>
      <c r="U277" s="63"/>
      <c r="V277" s="64"/>
      <c r="W277" s="118" t="str">
        <f t="shared" ref="W277" si="222">IF(AND(F278&lt;&gt;"",F279&lt;&gt;"",I277&lt;&gt;"",I278&lt;&gt;"",I279&lt;&gt;"",L277&lt;&gt;"",L278&lt;&gt;"",O277&lt;&gt;"",F277&lt;&gt;"",C277&lt;&gt;""),MIN(IF(I279=$AE$3,(F277*F278*F279*1.1*$AE$6+O278)*L279,IF(I279=$AE$4,(F277*F278*F279*1.1*$AE$7+O278)*L279,IF(I279=$AE$5,(F277*F278*F279*1.1+O278)*L279+R279,""))),O279,F277*I278*$AE$6*L279+O278),IF(AND(F278="",F279="",I277="",I278="",I279="",L277="",L278="",O277="",F277="",C277="",O278=""),"","Doplňte prázdná pole"))</f>
        <v/>
      </c>
      <c r="X277" s="119"/>
      <c r="Y277" s="120"/>
    </row>
    <row r="278" spans="2:25" ht="11.1" customHeight="1" thickBot="1" x14ac:dyDescent="0.3">
      <c r="B278" s="148"/>
      <c r="C278" s="32"/>
      <c r="D278" s="33"/>
      <c r="E278" s="34"/>
      <c r="F278" s="138"/>
      <c r="G278" s="139"/>
      <c r="H278" s="139"/>
      <c r="I278" s="62"/>
      <c r="J278" s="62"/>
      <c r="K278" s="62"/>
      <c r="L278" s="86"/>
      <c r="M278" s="86"/>
      <c r="N278" s="86"/>
      <c r="O278" s="97"/>
      <c r="P278" s="98"/>
      <c r="Q278" s="98"/>
      <c r="R278" s="99"/>
      <c r="S278" s="65"/>
      <c r="T278" s="65"/>
      <c r="U278" s="65"/>
      <c r="V278" s="66"/>
      <c r="W278" s="118"/>
      <c r="X278" s="119"/>
      <c r="Y278" s="120"/>
    </row>
    <row r="279" spans="2:25" ht="11.1" customHeight="1" thickBot="1" x14ac:dyDescent="0.3">
      <c r="B279" s="149"/>
      <c r="C279" s="35"/>
      <c r="D279" s="36"/>
      <c r="E279" s="37"/>
      <c r="F279" s="140"/>
      <c r="G279" s="141"/>
      <c r="H279" s="142"/>
      <c r="I279" s="87"/>
      <c r="J279" s="88"/>
      <c r="K279" s="89"/>
      <c r="L279" s="90" t="str">
        <f t="shared" ref="L279" si="223">IF(OR(L277="",L278=""),"",ROUND(L277/L278,4))</f>
        <v/>
      </c>
      <c r="M279" s="90"/>
      <c r="N279" s="70"/>
      <c r="O279" s="73" t="str">
        <f>IF(OR(L277="",L278=""),"",IF(I279=$AE$3,(O277*$AE$6+O278)*L279,IF(I279=$AE$4,(O277*$AE$7+O278)*L279,IF(I279=$AE$5,O277+O278+R279,""))))</f>
        <v/>
      </c>
      <c r="P279" s="74"/>
      <c r="Q279" s="75"/>
      <c r="R279" s="15"/>
      <c r="S279" s="67"/>
      <c r="T279" s="68"/>
      <c r="U279" s="68"/>
      <c r="V279" s="69"/>
      <c r="W279" s="121"/>
      <c r="X279" s="122"/>
      <c r="Y279" s="123"/>
    </row>
    <row r="280" spans="2:25" ht="11.1" customHeight="1" x14ac:dyDescent="0.25">
      <c r="B280" s="144" t="s">
        <v>118</v>
      </c>
      <c r="C280" s="20"/>
      <c r="D280" s="21"/>
      <c r="E280" s="22"/>
      <c r="F280" s="127"/>
      <c r="G280" s="128"/>
      <c r="H280" s="129"/>
      <c r="I280" s="76"/>
      <c r="J280" s="77"/>
      <c r="K280" s="78"/>
      <c r="L280" s="79"/>
      <c r="M280" s="80"/>
      <c r="N280" s="81"/>
      <c r="O280" s="56"/>
      <c r="P280" s="57"/>
      <c r="Q280" s="57"/>
      <c r="R280" s="58"/>
      <c r="S280" s="111"/>
      <c r="T280" s="111"/>
      <c r="U280" s="111"/>
      <c r="V280" s="112"/>
      <c r="W280" s="118" t="str">
        <f t="shared" ref="W280" si="224">IF(AND(F281&lt;&gt;"",F282&lt;&gt;"",I280&lt;&gt;"",I281&lt;&gt;"",I282&lt;&gt;"",L280&lt;&gt;"",L281&lt;&gt;"",O280&lt;&gt;"",F280&lt;&gt;"",C280&lt;&gt;""),MIN(IF(I282=$AE$3,(F280*F281*F282*1.1*$AE$6+O281)*L282,IF(I282=$AE$4,(F280*F281*F282*1.1*$AE$7+O281)*L282,IF(I282=$AE$5,(F280*F281*F282*1.1+O281)*L282+R282,""))),O282,F280*I281*$AE$6*L282+O281),IF(AND(F281="",F282="",I280="",I281="",I282="",L280="",L281="",O280="",F280="",C280="",O281=""),"","Doplňte prázdná pole"))</f>
        <v/>
      </c>
      <c r="X280" s="119"/>
      <c r="Y280" s="120"/>
    </row>
    <row r="281" spans="2:25" ht="11.1" customHeight="1" thickBot="1" x14ac:dyDescent="0.3">
      <c r="B281" s="145"/>
      <c r="C281" s="23"/>
      <c r="D281" s="24"/>
      <c r="E281" s="25"/>
      <c r="F281" s="130"/>
      <c r="G281" s="131"/>
      <c r="H281" s="131"/>
      <c r="I281" s="143"/>
      <c r="J281" s="143"/>
      <c r="K281" s="143"/>
      <c r="L281" s="124"/>
      <c r="M281" s="125"/>
      <c r="N281" s="126"/>
      <c r="O281" s="91"/>
      <c r="P281" s="92"/>
      <c r="Q281" s="92"/>
      <c r="R281" s="93"/>
      <c r="S281" s="113"/>
      <c r="T281" s="113"/>
      <c r="U281" s="113"/>
      <c r="V281" s="114"/>
      <c r="W281" s="118"/>
      <c r="X281" s="119"/>
      <c r="Y281" s="120"/>
    </row>
    <row r="282" spans="2:25" ht="11.1" customHeight="1" thickBot="1" x14ac:dyDescent="0.3">
      <c r="B282" s="146"/>
      <c r="C282" s="38"/>
      <c r="D282" s="39"/>
      <c r="E282" s="40"/>
      <c r="F282" s="132"/>
      <c r="G282" s="133"/>
      <c r="H282" s="134"/>
      <c r="I282" s="59"/>
      <c r="J282" s="60"/>
      <c r="K282" s="61"/>
      <c r="L282" s="70" t="str">
        <f t="shared" ref="L282" si="225">IF(OR(L280="",L281=""),"",ROUND(L280/L281,4))</f>
        <v/>
      </c>
      <c r="M282" s="71"/>
      <c r="N282" s="72"/>
      <c r="O282" s="73" t="str">
        <f>IF(OR(L280="",L281=""),"",IF(I282=$AE$3,(O280*$AE$6+O281)*L282,IF(I282=$AE$4,(O280*$AE$7+O281)*L282,IF(I282=$AE$5,O280+O281+R282,""))))</f>
        <v/>
      </c>
      <c r="P282" s="74"/>
      <c r="Q282" s="75"/>
      <c r="R282" s="16"/>
      <c r="S282" s="115"/>
      <c r="T282" s="116"/>
      <c r="U282" s="116"/>
      <c r="V282" s="117"/>
      <c r="W282" s="121"/>
      <c r="X282" s="122"/>
      <c r="Y282" s="123"/>
    </row>
    <row r="283" spans="2:25" ht="11.1" customHeight="1" x14ac:dyDescent="0.25">
      <c r="B283" s="147" t="s">
        <v>119</v>
      </c>
      <c r="C283" s="41"/>
      <c r="D283" s="42"/>
      <c r="E283" s="43"/>
      <c r="F283" s="135"/>
      <c r="G283" s="136"/>
      <c r="H283" s="137"/>
      <c r="I283" s="82"/>
      <c r="J283" s="83"/>
      <c r="K283" s="84"/>
      <c r="L283" s="85"/>
      <c r="M283" s="85"/>
      <c r="N283" s="85"/>
      <c r="O283" s="94"/>
      <c r="P283" s="95"/>
      <c r="Q283" s="95"/>
      <c r="R283" s="96"/>
      <c r="S283" s="63"/>
      <c r="T283" s="63"/>
      <c r="U283" s="63"/>
      <c r="V283" s="64"/>
      <c r="W283" s="118" t="str">
        <f t="shared" ref="W283" si="226">IF(AND(F284&lt;&gt;"",F285&lt;&gt;"",I283&lt;&gt;"",I284&lt;&gt;"",I285&lt;&gt;"",L283&lt;&gt;"",L284&lt;&gt;"",O283&lt;&gt;"",F283&lt;&gt;"",C283&lt;&gt;""),MIN(IF(I285=$AE$3,(F283*F284*F285*1.1*$AE$6+O284)*L285,IF(I285=$AE$4,(F283*F284*F285*1.1*$AE$7+O284)*L285,IF(I285=$AE$5,(F283*F284*F285*1.1+O284)*L285+R285,""))),O285,F283*I284*$AE$6*L285+O284),IF(AND(F284="",F285="",I283="",I284="",I285="",L283="",L284="",O283="",F283="",C283="",O284=""),"","Doplňte prázdná pole"))</f>
        <v/>
      </c>
      <c r="X283" s="119"/>
      <c r="Y283" s="120"/>
    </row>
    <row r="284" spans="2:25" ht="11.1" customHeight="1" thickBot="1" x14ac:dyDescent="0.3">
      <c r="B284" s="148"/>
      <c r="C284" s="44"/>
      <c r="D284" s="45"/>
      <c r="E284" s="46"/>
      <c r="F284" s="138"/>
      <c r="G284" s="139"/>
      <c r="H284" s="139"/>
      <c r="I284" s="62"/>
      <c r="J284" s="62"/>
      <c r="K284" s="62"/>
      <c r="L284" s="86"/>
      <c r="M284" s="86"/>
      <c r="N284" s="86"/>
      <c r="O284" s="97"/>
      <c r="P284" s="98"/>
      <c r="Q284" s="98"/>
      <c r="R284" s="99"/>
      <c r="S284" s="65"/>
      <c r="T284" s="65"/>
      <c r="U284" s="65"/>
      <c r="V284" s="66"/>
      <c r="W284" s="118"/>
      <c r="X284" s="119"/>
      <c r="Y284" s="120"/>
    </row>
    <row r="285" spans="2:25" ht="11.1" customHeight="1" thickBot="1" x14ac:dyDescent="0.3">
      <c r="B285" s="149"/>
      <c r="C285" s="47"/>
      <c r="D285" s="48"/>
      <c r="E285" s="49"/>
      <c r="F285" s="140"/>
      <c r="G285" s="141"/>
      <c r="H285" s="142"/>
      <c r="I285" s="87"/>
      <c r="J285" s="88"/>
      <c r="K285" s="89"/>
      <c r="L285" s="90" t="str">
        <f t="shared" ref="L285" si="227">IF(OR(L283="",L284=""),"",ROUND(L283/L284,4))</f>
        <v/>
      </c>
      <c r="M285" s="90"/>
      <c r="N285" s="70"/>
      <c r="O285" s="73" t="str">
        <f>IF(OR(L283="",L284=""),"",IF(I285=$AE$3,(O283*$AE$6+O284)*L285,IF(I285=$AE$4,(O283*$AE$7+O284)*L285,IF(I285=$AE$5,O283+O284+R285,""))))</f>
        <v/>
      </c>
      <c r="P285" s="74"/>
      <c r="Q285" s="75"/>
      <c r="R285" s="15"/>
      <c r="S285" s="67"/>
      <c r="T285" s="68"/>
      <c r="U285" s="68"/>
      <c r="V285" s="69"/>
      <c r="W285" s="121"/>
      <c r="X285" s="122"/>
      <c r="Y285" s="123"/>
    </row>
    <row r="286" spans="2:25" ht="11.1" customHeight="1" x14ac:dyDescent="0.25">
      <c r="B286" s="144" t="s">
        <v>120</v>
      </c>
      <c r="C286" s="20"/>
      <c r="D286" s="21"/>
      <c r="E286" s="22"/>
      <c r="F286" s="127"/>
      <c r="G286" s="128"/>
      <c r="H286" s="129"/>
      <c r="I286" s="76"/>
      <c r="J286" s="77"/>
      <c r="K286" s="78"/>
      <c r="L286" s="79"/>
      <c r="M286" s="80"/>
      <c r="N286" s="81"/>
      <c r="O286" s="56"/>
      <c r="P286" s="57"/>
      <c r="Q286" s="57"/>
      <c r="R286" s="58"/>
      <c r="S286" s="111"/>
      <c r="T286" s="111"/>
      <c r="U286" s="111"/>
      <c r="V286" s="112"/>
      <c r="W286" s="118" t="str">
        <f t="shared" ref="W286" si="228">IF(AND(F287&lt;&gt;"",F288&lt;&gt;"",I286&lt;&gt;"",I287&lt;&gt;"",I288&lt;&gt;"",L286&lt;&gt;"",L287&lt;&gt;"",O286&lt;&gt;"",F286&lt;&gt;"",C286&lt;&gt;""),MIN(IF(I288=$AE$3,(F286*F287*F288*1.1*$AE$6+O287)*L288,IF(I288=$AE$4,(F286*F287*F288*1.1*$AE$7+O287)*L288,IF(I288=$AE$5,(F286*F287*F288*1.1+O287)*L288+R288,""))),O288,F286*I287*$AE$6*L288+O287),IF(AND(F287="",F288="",I286="",I287="",I288="",L286="",L287="",O286="",F286="",C286="",O287=""),"","Doplňte prázdná pole"))</f>
        <v/>
      </c>
      <c r="X286" s="119"/>
      <c r="Y286" s="120"/>
    </row>
    <row r="287" spans="2:25" ht="11.1" customHeight="1" thickBot="1" x14ac:dyDescent="0.3">
      <c r="B287" s="145"/>
      <c r="C287" s="23"/>
      <c r="D287" s="24"/>
      <c r="E287" s="25"/>
      <c r="F287" s="130"/>
      <c r="G287" s="131"/>
      <c r="H287" s="131"/>
      <c r="I287" s="143"/>
      <c r="J287" s="143"/>
      <c r="K287" s="143"/>
      <c r="L287" s="124"/>
      <c r="M287" s="125"/>
      <c r="N287" s="126"/>
      <c r="O287" s="91"/>
      <c r="P287" s="92"/>
      <c r="Q287" s="92"/>
      <c r="R287" s="93"/>
      <c r="S287" s="113"/>
      <c r="T287" s="113"/>
      <c r="U287" s="113"/>
      <c r="V287" s="114"/>
      <c r="W287" s="118"/>
      <c r="X287" s="119"/>
      <c r="Y287" s="120"/>
    </row>
    <row r="288" spans="2:25" ht="11.1" customHeight="1" thickBot="1" x14ac:dyDescent="0.3">
      <c r="B288" s="146"/>
      <c r="C288" s="50"/>
      <c r="D288" s="51"/>
      <c r="E288" s="52"/>
      <c r="F288" s="132"/>
      <c r="G288" s="133"/>
      <c r="H288" s="134"/>
      <c r="I288" s="59"/>
      <c r="J288" s="60"/>
      <c r="K288" s="61"/>
      <c r="L288" s="70" t="str">
        <f t="shared" ref="L288" si="229">IF(OR(L286="",L287=""),"",ROUND(L286/L287,4))</f>
        <v/>
      </c>
      <c r="M288" s="71"/>
      <c r="N288" s="72"/>
      <c r="O288" s="73" t="str">
        <f>IF(OR(L286="",L287=""),"",IF(I288=$AE$3,(O286*$AE$6+O287)*L288,IF(I288=$AE$4,(O286*$AE$7+O287)*L288,IF(I288=$AE$5,O286+O287+R288,""))))</f>
        <v/>
      </c>
      <c r="P288" s="74"/>
      <c r="Q288" s="75"/>
      <c r="R288" s="16"/>
      <c r="S288" s="115"/>
      <c r="T288" s="116"/>
      <c r="U288" s="116"/>
      <c r="V288" s="117"/>
      <c r="W288" s="121"/>
      <c r="X288" s="122"/>
      <c r="Y288" s="123"/>
    </row>
    <row r="289" spans="2:25" ht="11.1" customHeight="1" x14ac:dyDescent="0.25">
      <c r="B289" s="147" t="s">
        <v>121</v>
      </c>
      <c r="C289" s="29"/>
      <c r="D289" s="30"/>
      <c r="E289" s="31"/>
      <c r="F289" s="135"/>
      <c r="G289" s="136"/>
      <c r="H289" s="137"/>
      <c r="I289" s="82"/>
      <c r="J289" s="83"/>
      <c r="K289" s="84"/>
      <c r="L289" s="85"/>
      <c r="M289" s="85"/>
      <c r="N289" s="85"/>
      <c r="O289" s="94"/>
      <c r="P289" s="95"/>
      <c r="Q289" s="95"/>
      <c r="R289" s="96"/>
      <c r="S289" s="63"/>
      <c r="T289" s="63"/>
      <c r="U289" s="63"/>
      <c r="V289" s="64"/>
      <c r="W289" s="118" t="str">
        <f t="shared" ref="W289" si="230">IF(AND(F290&lt;&gt;"",F291&lt;&gt;"",I289&lt;&gt;"",I290&lt;&gt;"",I291&lt;&gt;"",L289&lt;&gt;"",L290&lt;&gt;"",O289&lt;&gt;"",F289&lt;&gt;"",C289&lt;&gt;""),MIN(IF(I291=$AE$3,(F289*F290*F291*1.1*$AE$6+O290)*L291,IF(I291=$AE$4,(F289*F290*F291*1.1*$AE$7+O290)*L291,IF(I291=$AE$5,(F289*F290*F291*1.1+O290)*L291+R291,""))),O291,F289*I290*$AE$6*L291+O290),IF(AND(F290="",F291="",I289="",I290="",I291="",L289="",L290="",O289="",F289="",C289="",O290=""),"","Doplňte prázdná pole"))</f>
        <v/>
      </c>
      <c r="X289" s="119"/>
      <c r="Y289" s="120"/>
    </row>
    <row r="290" spans="2:25" ht="11.1" customHeight="1" thickBot="1" x14ac:dyDescent="0.3">
      <c r="B290" s="148"/>
      <c r="C290" s="32"/>
      <c r="D290" s="33"/>
      <c r="E290" s="34"/>
      <c r="F290" s="138"/>
      <c r="G290" s="139"/>
      <c r="H290" s="139"/>
      <c r="I290" s="62"/>
      <c r="J290" s="62"/>
      <c r="K290" s="62"/>
      <c r="L290" s="86"/>
      <c r="M290" s="86"/>
      <c r="N290" s="86"/>
      <c r="O290" s="97"/>
      <c r="P290" s="98"/>
      <c r="Q290" s="98"/>
      <c r="R290" s="99"/>
      <c r="S290" s="65"/>
      <c r="T290" s="65"/>
      <c r="U290" s="65"/>
      <c r="V290" s="66"/>
      <c r="W290" s="118"/>
      <c r="X290" s="119"/>
      <c r="Y290" s="120"/>
    </row>
    <row r="291" spans="2:25" ht="11.1" customHeight="1" thickBot="1" x14ac:dyDescent="0.3">
      <c r="B291" s="149"/>
      <c r="C291" s="53"/>
      <c r="D291" s="54"/>
      <c r="E291" s="55"/>
      <c r="F291" s="140"/>
      <c r="G291" s="141"/>
      <c r="H291" s="142"/>
      <c r="I291" s="87"/>
      <c r="J291" s="88"/>
      <c r="K291" s="89"/>
      <c r="L291" s="90" t="str">
        <f t="shared" ref="L291" si="231">IF(OR(L289="",L290=""),"",ROUND(L289/L290,4))</f>
        <v/>
      </c>
      <c r="M291" s="90"/>
      <c r="N291" s="70"/>
      <c r="O291" s="73" t="str">
        <f>IF(OR(L289="",L290=""),"",IF(I291=$AE$3,(O289*$AE$6+O290)*L291,IF(I291=$AE$4,(O289*$AE$7+O290)*L291,IF(I291=$AE$5,O289+O290+R291,""))))</f>
        <v/>
      </c>
      <c r="P291" s="74"/>
      <c r="Q291" s="75"/>
      <c r="R291" s="15"/>
      <c r="S291" s="67"/>
      <c r="T291" s="68"/>
      <c r="U291" s="68"/>
      <c r="V291" s="69"/>
      <c r="W291" s="121"/>
      <c r="X291" s="122"/>
      <c r="Y291" s="123"/>
    </row>
    <row r="292" spans="2:25" ht="11.1" customHeight="1" x14ac:dyDescent="0.25">
      <c r="B292" s="144" t="s">
        <v>122</v>
      </c>
      <c r="C292" s="20"/>
      <c r="D292" s="21"/>
      <c r="E292" s="22"/>
      <c r="F292" s="127"/>
      <c r="G292" s="128"/>
      <c r="H292" s="129"/>
      <c r="I292" s="76"/>
      <c r="J292" s="77"/>
      <c r="K292" s="78"/>
      <c r="L292" s="79"/>
      <c r="M292" s="80"/>
      <c r="N292" s="81"/>
      <c r="O292" s="56"/>
      <c r="P292" s="57"/>
      <c r="Q292" s="57"/>
      <c r="R292" s="58"/>
      <c r="S292" s="111"/>
      <c r="T292" s="111"/>
      <c r="U292" s="111"/>
      <c r="V292" s="112"/>
      <c r="W292" s="118" t="str">
        <f t="shared" ref="W292" si="232">IF(AND(F293&lt;&gt;"",F294&lt;&gt;"",I292&lt;&gt;"",I293&lt;&gt;"",I294&lt;&gt;"",L292&lt;&gt;"",L293&lt;&gt;"",O292&lt;&gt;"",F292&lt;&gt;"",C292&lt;&gt;""),MIN(IF(I294=$AE$3,(F292*F293*F294*1.1*$AE$6+O293)*L294,IF(I294=$AE$4,(F292*F293*F294*1.1*$AE$7+O293)*L294,IF(I294=$AE$5,(F292*F293*F294*1.1+O293)*L294+R294,""))),O294,F292*I293*$AE$6*L294+O293),IF(AND(F293="",F294="",I292="",I293="",I294="",L292="",L293="",O292="",F292="",C292="",O293=""),"","Doplňte prázdná pole"))</f>
        <v/>
      </c>
      <c r="X292" s="119"/>
      <c r="Y292" s="120"/>
    </row>
    <row r="293" spans="2:25" ht="11.1" customHeight="1" thickBot="1" x14ac:dyDescent="0.3">
      <c r="B293" s="145"/>
      <c r="C293" s="23"/>
      <c r="D293" s="24"/>
      <c r="E293" s="25"/>
      <c r="F293" s="130"/>
      <c r="G293" s="131"/>
      <c r="H293" s="131"/>
      <c r="I293" s="143"/>
      <c r="J293" s="143"/>
      <c r="K293" s="143"/>
      <c r="L293" s="124"/>
      <c r="M293" s="125"/>
      <c r="N293" s="126"/>
      <c r="O293" s="91"/>
      <c r="P293" s="92"/>
      <c r="Q293" s="92"/>
      <c r="R293" s="93"/>
      <c r="S293" s="113"/>
      <c r="T293" s="113"/>
      <c r="U293" s="113"/>
      <c r="V293" s="114"/>
      <c r="W293" s="118"/>
      <c r="X293" s="119"/>
      <c r="Y293" s="120"/>
    </row>
    <row r="294" spans="2:25" ht="11.1" customHeight="1" thickBot="1" x14ac:dyDescent="0.3">
      <c r="B294" s="146"/>
      <c r="C294" s="26"/>
      <c r="D294" s="27"/>
      <c r="E294" s="28"/>
      <c r="F294" s="132"/>
      <c r="G294" s="133"/>
      <c r="H294" s="134"/>
      <c r="I294" s="59"/>
      <c r="J294" s="60"/>
      <c r="K294" s="61"/>
      <c r="L294" s="70" t="str">
        <f t="shared" ref="L294" si="233">IF(OR(L292="",L293=""),"",ROUND(L292/L293,4))</f>
        <v/>
      </c>
      <c r="M294" s="71"/>
      <c r="N294" s="72"/>
      <c r="O294" s="73" t="str">
        <f>IF(OR(L292="",L293=""),"",IF(I294=$AE$3,(O292*$AE$6+O293)*L294,IF(I294=$AE$4,(O292*$AE$7+O293)*L294,IF(I294=$AE$5,O292+O293+R294,""))))</f>
        <v/>
      </c>
      <c r="P294" s="74"/>
      <c r="Q294" s="75"/>
      <c r="R294" s="16"/>
      <c r="S294" s="115"/>
      <c r="T294" s="116"/>
      <c r="U294" s="116"/>
      <c r="V294" s="117"/>
      <c r="W294" s="121"/>
      <c r="X294" s="122"/>
      <c r="Y294" s="123"/>
    </row>
    <row r="295" spans="2:25" ht="11.1" customHeight="1" x14ac:dyDescent="0.25">
      <c r="B295" s="147" t="s">
        <v>123</v>
      </c>
      <c r="C295" s="29"/>
      <c r="D295" s="30"/>
      <c r="E295" s="31"/>
      <c r="F295" s="135"/>
      <c r="G295" s="136"/>
      <c r="H295" s="137"/>
      <c r="I295" s="82"/>
      <c r="J295" s="83"/>
      <c r="K295" s="84"/>
      <c r="L295" s="85"/>
      <c r="M295" s="85"/>
      <c r="N295" s="85"/>
      <c r="O295" s="94"/>
      <c r="P295" s="95"/>
      <c r="Q295" s="95"/>
      <c r="R295" s="96"/>
      <c r="S295" s="63"/>
      <c r="T295" s="63"/>
      <c r="U295" s="63"/>
      <c r="V295" s="64"/>
      <c r="W295" s="118" t="str">
        <f t="shared" ref="W295" si="234">IF(AND(F296&lt;&gt;"",F297&lt;&gt;"",I295&lt;&gt;"",I296&lt;&gt;"",I297&lt;&gt;"",L295&lt;&gt;"",L296&lt;&gt;"",O295&lt;&gt;"",F295&lt;&gt;"",C295&lt;&gt;""),MIN(IF(I297=$AE$3,(F295*F296*F297*1.1*$AE$6+O296)*L297,IF(I297=$AE$4,(F295*F296*F297*1.1*$AE$7+O296)*L297,IF(I297=$AE$5,(F295*F296*F297*1.1+O296)*L297+R297,""))),O297,F295*I296*$AE$6*L297+O296),IF(AND(F296="",F297="",I295="",I296="",I297="",L295="",L296="",O295="",F295="",C295="",O296=""),"","Doplňte prázdná pole"))</f>
        <v/>
      </c>
      <c r="X295" s="119"/>
      <c r="Y295" s="120"/>
    </row>
    <row r="296" spans="2:25" ht="11.1" customHeight="1" thickBot="1" x14ac:dyDescent="0.3">
      <c r="B296" s="148"/>
      <c r="C296" s="32"/>
      <c r="D296" s="33"/>
      <c r="E296" s="34"/>
      <c r="F296" s="138"/>
      <c r="G296" s="139"/>
      <c r="H296" s="139"/>
      <c r="I296" s="62"/>
      <c r="J296" s="62"/>
      <c r="K296" s="62"/>
      <c r="L296" s="86"/>
      <c r="M296" s="86"/>
      <c r="N296" s="86"/>
      <c r="O296" s="97"/>
      <c r="P296" s="98"/>
      <c r="Q296" s="98"/>
      <c r="R296" s="99"/>
      <c r="S296" s="65"/>
      <c r="T296" s="65"/>
      <c r="U296" s="65"/>
      <c r="V296" s="66"/>
      <c r="W296" s="118"/>
      <c r="X296" s="119"/>
      <c r="Y296" s="120"/>
    </row>
    <row r="297" spans="2:25" ht="11.1" customHeight="1" thickBot="1" x14ac:dyDescent="0.3">
      <c r="B297" s="149"/>
      <c r="C297" s="35"/>
      <c r="D297" s="36"/>
      <c r="E297" s="37"/>
      <c r="F297" s="140"/>
      <c r="G297" s="141"/>
      <c r="H297" s="142"/>
      <c r="I297" s="87"/>
      <c r="J297" s="88"/>
      <c r="K297" s="89"/>
      <c r="L297" s="90" t="str">
        <f t="shared" ref="L297" si="235">IF(OR(L295="",L296=""),"",ROUND(L295/L296,4))</f>
        <v/>
      </c>
      <c r="M297" s="90"/>
      <c r="N297" s="70"/>
      <c r="O297" s="73" t="str">
        <f>IF(OR(L295="",L296=""),"",IF(I297=$AE$3,(O295*$AE$6+O296)*L297,IF(I297=$AE$4,(O295*$AE$7+O296)*L297,IF(I297=$AE$5,O295+O296+R297,""))))</f>
        <v/>
      </c>
      <c r="P297" s="74"/>
      <c r="Q297" s="75"/>
      <c r="R297" s="15"/>
      <c r="S297" s="67"/>
      <c r="T297" s="68"/>
      <c r="U297" s="68"/>
      <c r="V297" s="69"/>
      <c r="W297" s="121"/>
      <c r="X297" s="122"/>
      <c r="Y297" s="123"/>
    </row>
    <row r="298" spans="2:25" ht="11.1" customHeight="1" x14ac:dyDescent="0.25">
      <c r="B298" s="144" t="s">
        <v>124</v>
      </c>
      <c r="C298" s="20"/>
      <c r="D298" s="21"/>
      <c r="E298" s="22"/>
      <c r="F298" s="127"/>
      <c r="G298" s="128"/>
      <c r="H298" s="129"/>
      <c r="I298" s="76"/>
      <c r="J298" s="77"/>
      <c r="K298" s="78"/>
      <c r="L298" s="79"/>
      <c r="M298" s="80"/>
      <c r="N298" s="81"/>
      <c r="O298" s="56"/>
      <c r="P298" s="57"/>
      <c r="Q298" s="57"/>
      <c r="R298" s="58"/>
      <c r="S298" s="111"/>
      <c r="T298" s="111"/>
      <c r="U298" s="111"/>
      <c r="V298" s="112"/>
      <c r="W298" s="118" t="str">
        <f t="shared" ref="W298" si="236">IF(AND(F299&lt;&gt;"",F300&lt;&gt;"",I298&lt;&gt;"",I299&lt;&gt;"",I300&lt;&gt;"",L298&lt;&gt;"",L299&lt;&gt;"",O298&lt;&gt;"",F298&lt;&gt;"",C298&lt;&gt;""),MIN(IF(I300=$AE$3,(F298*F299*F300*1.1*$AE$6+O299)*L300,IF(I300=$AE$4,(F298*F299*F300*1.1*$AE$7+O299)*L300,IF(I300=$AE$5,(F298*F299*F300*1.1+O299)*L300+R300,""))),O300,F298*I299*$AE$6*L300+O299),IF(AND(F299="",F300="",I298="",I299="",I300="",L298="",L299="",O298="",F298="",C298="",O299=""),"","Doplňte prázdná pole"))</f>
        <v/>
      </c>
      <c r="X298" s="119"/>
      <c r="Y298" s="120"/>
    </row>
    <row r="299" spans="2:25" ht="11.1" customHeight="1" thickBot="1" x14ac:dyDescent="0.3">
      <c r="B299" s="145"/>
      <c r="C299" s="23"/>
      <c r="D299" s="24"/>
      <c r="E299" s="25"/>
      <c r="F299" s="130"/>
      <c r="G299" s="131"/>
      <c r="H299" s="131"/>
      <c r="I299" s="143"/>
      <c r="J299" s="143"/>
      <c r="K299" s="143"/>
      <c r="L299" s="124"/>
      <c r="M299" s="125"/>
      <c r="N299" s="126"/>
      <c r="O299" s="91"/>
      <c r="P299" s="92"/>
      <c r="Q299" s="92"/>
      <c r="R299" s="93"/>
      <c r="S299" s="113"/>
      <c r="T299" s="113"/>
      <c r="U299" s="113"/>
      <c r="V299" s="114"/>
      <c r="W299" s="118"/>
      <c r="X299" s="119"/>
      <c r="Y299" s="120"/>
    </row>
    <row r="300" spans="2:25" ht="11.1" customHeight="1" thickBot="1" x14ac:dyDescent="0.3">
      <c r="B300" s="146"/>
      <c r="C300" s="38"/>
      <c r="D300" s="39"/>
      <c r="E300" s="40"/>
      <c r="F300" s="132"/>
      <c r="G300" s="133"/>
      <c r="H300" s="134"/>
      <c r="I300" s="59"/>
      <c r="J300" s="60"/>
      <c r="K300" s="61"/>
      <c r="L300" s="70" t="str">
        <f t="shared" ref="L300" si="237">IF(OR(L298="",L299=""),"",ROUND(L298/L299,4))</f>
        <v/>
      </c>
      <c r="M300" s="71"/>
      <c r="N300" s="72"/>
      <c r="O300" s="73" t="str">
        <f>IF(OR(L298="",L299=""),"",IF(I300=$AE$3,(O298*$AE$6+O299)*L300,IF(I300=$AE$4,(O298*$AE$7+O299)*L300,IF(I300=$AE$5,O298+O299+R300,""))))</f>
        <v/>
      </c>
      <c r="P300" s="74"/>
      <c r="Q300" s="75"/>
      <c r="R300" s="16"/>
      <c r="S300" s="115"/>
      <c r="T300" s="116"/>
      <c r="U300" s="116"/>
      <c r="V300" s="117"/>
      <c r="W300" s="121"/>
      <c r="X300" s="122"/>
      <c r="Y300" s="123"/>
    </row>
    <row r="301" spans="2:25" ht="11.1" customHeight="1" x14ac:dyDescent="0.25">
      <c r="B301" s="147" t="s">
        <v>125</v>
      </c>
      <c r="C301" s="41"/>
      <c r="D301" s="42"/>
      <c r="E301" s="43"/>
      <c r="F301" s="135"/>
      <c r="G301" s="136"/>
      <c r="H301" s="137"/>
      <c r="I301" s="82"/>
      <c r="J301" s="83"/>
      <c r="K301" s="84"/>
      <c r="L301" s="85"/>
      <c r="M301" s="85"/>
      <c r="N301" s="85"/>
      <c r="O301" s="94"/>
      <c r="P301" s="95"/>
      <c r="Q301" s="95"/>
      <c r="R301" s="96"/>
      <c r="S301" s="63"/>
      <c r="T301" s="63"/>
      <c r="U301" s="63"/>
      <c r="V301" s="64"/>
      <c r="W301" s="118" t="str">
        <f t="shared" ref="W301" si="238">IF(AND(F302&lt;&gt;"",F303&lt;&gt;"",I301&lt;&gt;"",I302&lt;&gt;"",I303&lt;&gt;"",L301&lt;&gt;"",L302&lt;&gt;"",O301&lt;&gt;"",F301&lt;&gt;"",C301&lt;&gt;""),MIN(IF(I303=$AE$3,(F301*F302*F303*1.1*$AE$6+O302)*L303,IF(I303=$AE$4,(F301*F302*F303*1.1*$AE$7+O302)*L303,IF(I303=$AE$5,(F301*F302*F303*1.1+O302)*L303+R303,""))),O303,F301*I302*$AE$6*L303+O302),IF(AND(F302="",F303="",I301="",I302="",I303="",L301="",L302="",O301="",F301="",C301="",O302=""),"","Doplňte prázdná pole"))</f>
        <v/>
      </c>
      <c r="X301" s="119"/>
      <c r="Y301" s="120"/>
    </row>
    <row r="302" spans="2:25" ht="11.1" customHeight="1" thickBot="1" x14ac:dyDescent="0.3">
      <c r="B302" s="148"/>
      <c r="C302" s="44"/>
      <c r="D302" s="45"/>
      <c r="E302" s="46"/>
      <c r="F302" s="138"/>
      <c r="G302" s="139"/>
      <c r="H302" s="139"/>
      <c r="I302" s="62"/>
      <c r="J302" s="62"/>
      <c r="K302" s="62"/>
      <c r="L302" s="86"/>
      <c r="M302" s="86"/>
      <c r="N302" s="86"/>
      <c r="O302" s="97"/>
      <c r="P302" s="98"/>
      <c r="Q302" s="98"/>
      <c r="R302" s="99"/>
      <c r="S302" s="65"/>
      <c r="T302" s="65"/>
      <c r="U302" s="65"/>
      <c r="V302" s="66"/>
      <c r="W302" s="118"/>
      <c r="X302" s="119"/>
      <c r="Y302" s="120"/>
    </row>
    <row r="303" spans="2:25" ht="11.1" customHeight="1" thickBot="1" x14ac:dyDescent="0.3">
      <c r="B303" s="149"/>
      <c r="C303" s="47"/>
      <c r="D303" s="48"/>
      <c r="E303" s="49"/>
      <c r="F303" s="140"/>
      <c r="G303" s="141"/>
      <c r="H303" s="142"/>
      <c r="I303" s="87"/>
      <c r="J303" s="88"/>
      <c r="K303" s="89"/>
      <c r="L303" s="90" t="str">
        <f t="shared" ref="L303" si="239">IF(OR(L301="",L302=""),"",ROUND(L301/L302,4))</f>
        <v/>
      </c>
      <c r="M303" s="90"/>
      <c r="N303" s="70"/>
      <c r="O303" s="73" t="str">
        <f>IF(OR(L301="",L302=""),"",IF(I303=$AE$3,(O301*$AE$6+O302)*L303,IF(I303=$AE$4,(O301*$AE$7+O302)*L303,IF(I303=$AE$5,O301+O302+R303,""))))</f>
        <v/>
      </c>
      <c r="P303" s="74"/>
      <c r="Q303" s="75"/>
      <c r="R303" s="15"/>
      <c r="S303" s="67"/>
      <c r="T303" s="68"/>
      <c r="U303" s="68"/>
      <c r="V303" s="69"/>
      <c r="W303" s="121"/>
      <c r="X303" s="122"/>
      <c r="Y303" s="123"/>
    </row>
    <row r="304" spans="2:25" ht="11.1" customHeight="1" x14ac:dyDescent="0.25">
      <c r="B304" s="144" t="s">
        <v>126</v>
      </c>
      <c r="C304" s="20"/>
      <c r="D304" s="21"/>
      <c r="E304" s="22"/>
      <c r="F304" s="127"/>
      <c r="G304" s="128"/>
      <c r="H304" s="129"/>
      <c r="I304" s="76"/>
      <c r="J304" s="77"/>
      <c r="K304" s="78"/>
      <c r="L304" s="79"/>
      <c r="M304" s="80"/>
      <c r="N304" s="81"/>
      <c r="O304" s="56"/>
      <c r="P304" s="57"/>
      <c r="Q304" s="57"/>
      <c r="R304" s="58"/>
      <c r="S304" s="111"/>
      <c r="T304" s="111"/>
      <c r="U304" s="111"/>
      <c r="V304" s="112"/>
      <c r="W304" s="118" t="str">
        <f t="shared" ref="W304" si="240">IF(AND(F305&lt;&gt;"",F306&lt;&gt;"",I304&lt;&gt;"",I305&lt;&gt;"",I306&lt;&gt;"",L304&lt;&gt;"",L305&lt;&gt;"",O304&lt;&gt;"",F304&lt;&gt;"",C304&lt;&gt;""),MIN(IF(I306=$AE$3,(F304*F305*F306*1.1*$AE$6+O305)*L306,IF(I306=$AE$4,(F304*F305*F306*1.1*$AE$7+O305)*L306,IF(I306=$AE$5,(F304*F305*F306*1.1+O305)*L306+R306,""))),O306,F304*I305*$AE$6*L306+O305),IF(AND(F305="",F306="",I304="",I305="",I306="",L304="",L305="",O304="",F304="",C304="",O305=""),"","Doplňte prázdná pole"))</f>
        <v/>
      </c>
      <c r="X304" s="119"/>
      <c r="Y304" s="120"/>
    </row>
    <row r="305" spans="2:25" ht="11.1" customHeight="1" thickBot="1" x14ac:dyDescent="0.3">
      <c r="B305" s="145"/>
      <c r="C305" s="23"/>
      <c r="D305" s="24"/>
      <c r="E305" s="25"/>
      <c r="F305" s="130"/>
      <c r="G305" s="131"/>
      <c r="H305" s="131"/>
      <c r="I305" s="143"/>
      <c r="J305" s="143"/>
      <c r="K305" s="143"/>
      <c r="L305" s="124"/>
      <c r="M305" s="125"/>
      <c r="N305" s="126"/>
      <c r="O305" s="91"/>
      <c r="P305" s="92"/>
      <c r="Q305" s="92"/>
      <c r="R305" s="93"/>
      <c r="S305" s="113"/>
      <c r="T305" s="113"/>
      <c r="U305" s="113"/>
      <c r="V305" s="114"/>
      <c r="W305" s="118"/>
      <c r="X305" s="119"/>
      <c r="Y305" s="120"/>
    </row>
    <row r="306" spans="2:25" ht="11.1" customHeight="1" thickBot="1" x14ac:dyDescent="0.3">
      <c r="B306" s="146"/>
      <c r="C306" s="26"/>
      <c r="D306" s="27"/>
      <c r="E306" s="28"/>
      <c r="F306" s="132"/>
      <c r="G306" s="133"/>
      <c r="H306" s="134"/>
      <c r="I306" s="59"/>
      <c r="J306" s="60"/>
      <c r="K306" s="61"/>
      <c r="L306" s="70" t="str">
        <f t="shared" ref="L306" si="241">IF(OR(L304="",L305=""),"",ROUND(L304/L305,4))</f>
        <v/>
      </c>
      <c r="M306" s="71"/>
      <c r="N306" s="72"/>
      <c r="O306" s="73" t="str">
        <f>IF(OR(L304="",L305=""),"",IF(I306=$AE$3,(O304*$AE$6+O305)*L306,IF(I306=$AE$4,(O304*$AE$7+O305)*L306,IF(I306=$AE$5,O304+O305+R306,""))))</f>
        <v/>
      </c>
      <c r="P306" s="74"/>
      <c r="Q306" s="75"/>
      <c r="R306" s="16"/>
      <c r="S306" s="115"/>
      <c r="T306" s="116"/>
      <c r="U306" s="116"/>
      <c r="V306" s="117"/>
      <c r="W306" s="121"/>
      <c r="X306" s="122"/>
      <c r="Y306" s="123"/>
    </row>
    <row r="307" spans="2:25" ht="11.1" customHeight="1" x14ac:dyDescent="0.25">
      <c r="B307" s="147" t="s">
        <v>127</v>
      </c>
      <c r="C307" s="29"/>
      <c r="D307" s="30"/>
      <c r="E307" s="31"/>
      <c r="F307" s="135"/>
      <c r="G307" s="136"/>
      <c r="H307" s="137"/>
      <c r="I307" s="82"/>
      <c r="J307" s="83"/>
      <c r="K307" s="84"/>
      <c r="L307" s="85"/>
      <c r="M307" s="85"/>
      <c r="N307" s="85"/>
      <c r="O307" s="94"/>
      <c r="P307" s="95"/>
      <c r="Q307" s="95"/>
      <c r="R307" s="96"/>
      <c r="S307" s="63"/>
      <c r="T307" s="63"/>
      <c r="U307" s="63"/>
      <c r="V307" s="64"/>
      <c r="W307" s="118" t="str">
        <f t="shared" ref="W307" si="242">IF(AND(F308&lt;&gt;"",F309&lt;&gt;"",I307&lt;&gt;"",I308&lt;&gt;"",I309&lt;&gt;"",L307&lt;&gt;"",L308&lt;&gt;"",O307&lt;&gt;"",F307&lt;&gt;"",C307&lt;&gt;""),MIN(IF(I309=$AE$3,(F307*F308*F309*1.1*$AE$6+O308)*L309,IF(I309=$AE$4,(F307*F308*F309*1.1*$AE$7+O308)*L309,IF(I309=$AE$5,(F307*F308*F309*1.1+O308)*L309+R309,""))),O309,F307*I308*$AE$6*L309+O308),IF(AND(F308="",F309="",I307="",I308="",I309="",L307="",L308="",O307="",F307="",C307="",O308=""),"","Doplňte prázdná pole"))</f>
        <v/>
      </c>
      <c r="X307" s="119"/>
      <c r="Y307" s="120"/>
    </row>
    <row r="308" spans="2:25" ht="11.1" customHeight="1" thickBot="1" x14ac:dyDescent="0.3">
      <c r="B308" s="148"/>
      <c r="C308" s="32"/>
      <c r="D308" s="33"/>
      <c r="E308" s="34"/>
      <c r="F308" s="138"/>
      <c r="G308" s="139"/>
      <c r="H308" s="139"/>
      <c r="I308" s="62"/>
      <c r="J308" s="62"/>
      <c r="K308" s="62"/>
      <c r="L308" s="86"/>
      <c r="M308" s="86"/>
      <c r="N308" s="86"/>
      <c r="O308" s="97"/>
      <c r="P308" s="98"/>
      <c r="Q308" s="98"/>
      <c r="R308" s="99"/>
      <c r="S308" s="65"/>
      <c r="T308" s="65"/>
      <c r="U308" s="65"/>
      <c r="V308" s="66"/>
      <c r="W308" s="118"/>
      <c r="X308" s="119"/>
      <c r="Y308" s="120"/>
    </row>
    <row r="309" spans="2:25" ht="11.1" customHeight="1" thickBot="1" x14ac:dyDescent="0.3">
      <c r="B309" s="149"/>
      <c r="C309" s="35"/>
      <c r="D309" s="36"/>
      <c r="E309" s="37"/>
      <c r="F309" s="140"/>
      <c r="G309" s="141"/>
      <c r="H309" s="142"/>
      <c r="I309" s="87"/>
      <c r="J309" s="88"/>
      <c r="K309" s="89"/>
      <c r="L309" s="90" t="str">
        <f t="shared" ref="L309" si="243">IF(OR(L307="",L308=""),"",ROUND(L307/L308,4))</f>
        <v/>
      </c>
      <c r="M309" s="90"/>
      <c r="N309" s="70"/>
      <c r="O309" s="73" t="str">
        <f>IF(OR(L307="",L308=""),"",IF(I309=$AE$3,(O307*$AE$6+O308)*L309,IF(I309=$AE$4,(O307*$AE$7+O308)*L309,IF(I309=$AE$5,O307+O308+R309,""))))</f>
        <v/>
      </c>
      <c r="P309" s="74"/>
      <c r="Q309" s="75"/>
      <c r="R309" s="15"/>
      <c r="S309" s="67"/>
      <c r="T309" s="68"/>
      <c r="U309" s="68"/>
      <c r="V309" s="69"/>
      <c r="W309" s="121"/>
      <c r="X309" s="122"/>
      <c r="Y309" s="123"/>
    </row>
    <row r="310" spans="2:25" ht="11.1" customHeight="1" x14ac:dyDescent="0.25">
      <c r="B310" s="144" t="s">
        <v>128</v>
      </c>
      <c r="C310" s="20"/>
      <c r="D310" s="21"/>
      <c r="E310" s="22"/>
      <c r="F310" s="127"/>
      <c r="G310" s="128"/>
      <c r="H310" s="129"/>
      <c r="I310" s="76"/>
      <c r="J310" s="77"/>
      <c r="K310" s="78"/>
      <c r="L310" s="79"/>
      <c r="M310" s="80"/>
      <c r="N310" s="81"/>
      <c r="O310" s="56"/>
      <c r="P310" s="57"/>
      <c r="Q310" s="57"/>
      <c r="R310" s="58"/>
      <c r="S310" s="111"/>
      <c r="T310" s="111"/>
      <c r="U310" s="111"/>
      <c r="V310" s="112"/>
      <c r="W310" s="118" t="str">
        <f t="shared" ref="W310" si="244">IF(AND(F311&lt;&gt;"",F312&lt;&gt;"",I310&lt;&gt;"",I311&lt;&gt;"",I312&lt;&gt;"",L310&lt;&gt;"",L311&lt;&gt;"",O310&lt;&gt;"",F310&lt;&gt;"",C310&lt;&gt;""),MIN(IF(I312=$AE$3,(F310*F311*F312*1.1*$AE$6+O311)*L312,IF(I312=$AE$4,(F310*F311*F312*1.1*$AE$7+O311)*L312,IF(I312=$AE$5,(F310*F311*F312*1.1+O311)*L312+R312,""))),O312,F310*I311*$AE$6*L312+O311),IF(AND(F311="",F312="",I310="",I311="",I312="",L310="",L311="",O310="",F310="",C310="",O311=""),"","Doplňte prázdná pole"))</f>
        <v/>
      </c>
      <c r="X310" s="119"/>
      <c r="Y310" s="120"/>
    </row>
    <row r="311" spans="2:25" ht="11.1" customHeight="1" thickBot="1" x14ac:dyDescent="0.3">
      <c r="B311" s="145"/>
      <c r="C311" s="23"/>
      <c r="D311" s="24"/>
      <c r="E311" s="25"/>
      <c r="F311" s="130"/>
      <c r="G311" s="131"/>
      <c r="H311" s="131"/>
      <c r="I311" s="143"/>
      <c r="J311" s="143"/>
      <c r="K311" s="143"/>
      <c r="L311" s="124"/>
      <c r="M311" s="125"/>
      <c r="N311" s="126"/>
      <c r="O311" s="91"/>
      <c r="P311" s="92"/>
      <c r="Q311" s="92"/>
      <c r="R311" s="93"/>
      <c r="S311" s="113"/>
      <c r="T311" s="113"/>
      <c r="U311" s="113"/>
      <c r="V311" s="114"/>
      <c r="W311" s="118"/>
      <c r="X311" s="119"/>
      <c r="Y311" s="120"/>
    </row>
    <row r="312" spans="2:25" ht="11.1" customHeight="1" thickBot="1" x14ac:dyDescent="0.3">
      <c r="B312" s="146"/>
      <c r="C312" s="38"/>
      <c r="D312" s="39"/>
      <c r="E312" s="40"/>
      <c r="F312" s="132"/>
      <c r="G312" s="133"/>
      <c r="H312" s="134"/>
      <c r="I312" s="59"/>
      <c r="J312" s="60"/>
      <c r="K312" s="61"/>
      <c r="L312" s="70" t="str">
        <f t="shared" ref="L312" si="245">IF(OR(L310="",L311=""),"",ROUND(L310/L311,4))</f>
        <v/>
      </c>
      <c r="M312" s="71"/>
      <c r="N312" s="72"/>
      <c r="O312" s="73" t="str">
        <f>IF(OR(L310="",L311=""),"",IF(I312=$AE$3,(O310*$AE$6+O311)*L312,IF(I312=$AE$4,(O310*$AE$7+O311)*L312,IF(I312=$AE$5,O310+O311+R312,""))))</f>
        <v/>
      </c>
      <c r="P312" s="74"/>
      <c r="Q312" s="75"/>
      <c r="R312" s="16"/>
      <c r="S312" s="115"/>
      <c r="T312" s="116"/>
      <c r="U312" s="116"/>
      <c r="V312" s="117"/>
      <c r="W312" s="121"/>
      <c r="X312" s="122"/>
      <c r="Y312" s="123"/>
    </row>
    <row r="313" spans="2:25" ht="11.1" customHeight="1" x14ac:dyDescent="0.25">
      <c r="B313" s="147" t="s">
        <v>129</v>
      </c>
      <c r="C313" s="41"/>
      <c r="D313" s="42"/>
      <c r="E313" s="43"/>
      <c r="F313" s="135"/>
      <c r="G313" s="136"/>
      <c r="H313" s="137"/>
      <c r="I313" s="82"/>
      <c r="J313" s="83"/>
      <c r="K313" s="84"/>
      <c r="L313" s="85"/>
      <c r="M313" s="85"/>
      <c r="N313" s="85"/>
      <c r="O313" s="94"/>
      <c r="P313" s="95"/>
      <c r="Q313" s="95"/>
      <c r="R313" s="96"/>
      <c r="S313" s="63"/>
      <c r="T313" s="63"/>
      <c r="U313" s="63"/>
      <c r="V313" s="64"/>
      <c r="W313" s="118" t="str">
        <f t="shared" ref="W313" si="246">IF(AND(F314&lt;&gt;"",F315&lt;&gt;"",I313&lt;&gt;"",I314&lt;&gt;"",I315&lt;&gt;"",L313&lt;&gt;"",L314&lt;&gt;"",O313&lt;&gt;"",F313&lt;&gt;"",C313&lt;&gt;""),MIN(IF(I315=$AE$3,(F313*F314*F315*1.1*$AE$6+O314)*L315,IF(I315=$AE$4,(F313*F314*F315*1.1*$AE$7+O314)*L315,IF(I315=$AE$5,(F313*F314*F315*1.1+O314)*L315+R315,""))),O315,F313*I314*$AE$6*L315+O314),IF(AND(F314="",F315="",I313="",I314="",I315="",L313="",L314="",O313="",F313="",C313="",O314=""),"","Doplňte prázdná pole"))</f>
        <v/>
      </c>
      <c r="X313" s="119"/>
      <c r="Y313" s="120"/>
    </row>
    <row r="314" spans="2:25" ht="11.1" customHeight="1" thickBot="1" x14ac:dyDescent="0.3">
      <c r="B314" s="148"/>
      <c r="C314" s="44"/>
      <c r="D314" s="45"/>
      <c r="E314" s="46"/>
      <c r="F314" s="138"/>
      <c r="G314" s="139"/>
      <c r="H314" s="139"/>
      <c r="I314" s="62"/>
      <c r="J314" s="62"/>
      <c r="K314" s="62"/>
      <c r="L314" s="86"/>
      <c r="M314" s="86"/>
      <c r="N314" s="86"/>
      <c r="O314" s="97"/>
      <c r="P314" s="98"/>
      <c r="Q314" s="98"/>
      <c r="R314" s="99"/>
      <c r="S314" s="65"/>
      <c r="T314" s="65"/>
      <c r="U314" s="65"/>
      <c r="V314" s="66"/>
      <c r="W314" s="118"/>
      <c r="X314" s="119"/>
      <c r="Y314" s="120"/>
    </row>
    <row r="315" spans="2:25" ht="11.1" customHeight="1" thickBot="1" x14ac:dyDescent="0.3">
      <c r="B315" s="149"/>
      <c r="C315" s="47"/>
      <c r="D315" s="48"/>
      <c r="E315" s="49"/>
      <c r="F315" s="140"/>
      <c r="G315" s="141"/>
      <c r="H315" s="142"/>
      <c r="I315" s="87"/>
      <c r="J315" s="88"/>
      <c r="K315" s="89"/>
      <c r="L315" s="90" t="str">
        <f t="shared" ref="L315" si="247">IF(OR(L313="",L314=""),"",ROUND(L313/L314,4))</f>
        <v/>
      </c>
      <c r="M315" s="90"/>
      <c r="N315" s="70"/>
      <c r="O315" s="73" t="str">
        <f>IF(OR(L313="",L314=""),"",IF(I315=$AE$3,(O313*$AE$6+O314)*L315,IF(I315=$AE$4,(O313*$AE$7+O314)*L315,IF(I315=$AE$5,O313+O314+R315,""))))</f>
        <v/>
      </c>
      <c r="P315" s="74"/>
      <c r="Q315" s="75"/>
      <c r="R315" s="15"/>
      <c r="S315" s="67"/>
      <c r="T315" s="68"/>
      <c r="U315" s="68"/>
      <c r="V315" s="69"/>
      <c r="W315" s="121"/>
      <c r="X315" s="122"/>
      <c r="Y315" s="123"/>
    </row>
    <row r="316" spans="2:25" ht="11.1" customHeight="1" x14ac:dyDescent="0.25">
      <c r="B316" s="144" t="s">
        <v>130</v>
      </c>
      <c r="C316" s="20"/>
      <c r="D316" s="21"/>
      <c r="E316" s="22"/>
      <c r="F316" s="127"/>
      <c r="G316" s="128"/>
      <c r="H316" s="129"/>
      <c r="I316" s="76"/>
      <c r="J316" s="77"/>
      <c r="K316" s="78"/>
      <c r="L316" s="79"/>
      <c r="M316" s="80"/>
      <c r="N316" s="81"/>
      <c r="O316" s="56"/>
      <c r="P316" s="57"/>
      <c r="Q316" s="57"/>
      <c r="R316" s="58"/>
      <c r="S316" s="111"/>
      <c r="T316" s="111"/>
      <c r="U316" s="111"/>
      <c r="V316" s="112"/>
      <c r="W316" s="118" t="str">
        <f t="shared" ref="W316" si="248">IF(AND(F317&lt;&gt;"",F318&lt;&gt;"",I316&lt;&gt;"",I317&lt;&gt;"",I318&lt;&gt;"",L316&lt;&gt;"",L317&lt;&gt;"",O316&lt;&gt;"",F316&lt;&gt;"",C316&lt;&gt;""),MIN(IF(I318=$AE$3,(F316*F317*F318*1.1*$AE$6+O317)*L318,IF(I318=$AE$4,(F316*F317*F318*1.1*$AE$7+O317)*L318,IF(I318=$AE$5,(F316*F317*F318*1.1+O317)*L318+R318,""))),O318,F316*I317*$AE$6*L318+O317),IF(AND(F317="",F318="",I316="",I317="",I318="",L316="",L317="",O316="",F316="",C316="",O317=""),"","Doplňte prázdná pole"))</f>
        <v/>
      </c>
      <c r="X316" s="119"/>
      <c r="Y316" s="120"/>
    </row>
    <row r="317" spans="2:25" ht="11.1" customHeight="1" thickBot="1" x14ac:dyDescent="0.3">
      <c r="B317" s="145"/>
      <c r="C317" s="23"/>
      <c r="D317" s="24"/>
      <c r="E317" s="25"/>
      <c r="F317" s="130"/>
      <c r="G317" s="131"/>
      <c r="H317" s="131"/>
      <c r="I317" s="143"/>
      <c r="J317" s="143"/>
      <c r="K317" s="143"/>
      <c r="L317" s="124"/>
      <c r="M317" s="125"/>
      <c r="N317" s="126"/>
      <c r="O317" s="91"/>
      <c r="P317" s="92"/>
      <c r="Q317" s="92"/>
      <c r="R317" s="93"/>
      <c r="S317" s="113"/>
      <c r="T317" s="113"/>
      <c r="U317" s="113"/>
      <c r="V317" s="114"/>
      <c r="W317" s="118"/>
      <c r="X317" s="119"/>
      <c r="Y317" s="120"/>
    </row>
    <row r="318" spans="2:25" ht="11.1" customHeight="1" thickBot="1" x14ac:dyDescent="0.3">
      <c r="B318" s="146"/>
      <c r="C318" s="50"/>
      <c r="D318" s="51"/>
      <c r="E318" s="52"/>
      <c r="F318" s="132"/>
      <c r="G318" s="133"/>
      <c r="H318" s="134"/>
      <c r="I318" s="59"/>
      <c r="J318" s="60"/>
      <c r="K318" s="61"/>
      <c r="L318" s="70" t="str">
        <f t="shared" ref="L318" si="249">IF(OR(L316="",L317=""),"",ROUND(L316/L317,4))</f>
        <v/>
      </c>
      <c r="M318" s="71"/>
      <c r="N318" s="72"/>
      <c r="O318" s="73" t="str">
        <f>IF(OR(L316="",L317=""),"",IF(I318=$AE$3,(O316*$AE$6+O317)*L318,IF(I318=$AE$4,(O316*$AE$7+O317)*L318,IF(I318=$AE$5,O316+O317+R318,""))))</f>
        <v/>
      </c>
      <c r="P318" s="74"/>
      <c r="Q318" s="75"/>
      <c r="R318" s="16"/>
      <c r="S318" s="115"/>
      <c r="T318" s="116"/>
      <c r="U318" s="116"/>
      <c r="V318" s="117"/>
      <c r="W318" s="121"/>
      <c r="X318" s="122"/>
      <c r="Y318" s="123"/>
    </row>
    <row r="319" spans="2:25" ht="11.1" customHeight="1" x14ac:dyDescent="0.25">
      <c r="B319" s="147" t="s">
        <v>131</v>
      </c>
      <c r="C319" s="29"/>
      <c r="D319" s="30"/>
      <c r="E319" s="31"/>
      <c r="F319" s="135"/>
      <c r="G319" s="136"/>
      <c r="H319" s="137"/>
      <c r="I319" s="82"/>
      <c r="J319" s="83"/>
      <c r="K319" s="84"/>
      <c r="L319" s="85"/>
      <c r="M319" s="85"/>
      <c r="N319" s="85"/>
      <c r="O319" s="94"/>
      <c r="P319" s="95"/>
      <c r="Q319" s="95"/>
      <c r="R319" s="96"/>
      <c r="S319" s="63"/>
      <c r="T319" s="63"/>
      <c r="U319" s="63"/>
      <c r="V319" s="64"/>
      <c r="W319" s="118" t="str">
        <f t="shared" ref="W319" si="250">IF(AND(F320&lt;&gt;"",F321&lt;&gt;"",I319&lt;&gt;"",I320&lt;&gt;"",I321&lt;&gt;"",L319&lt;&gt;"",L320&lt;&gt;"",O319&lt;&gt;"",F319&lt;&gt;"",C319&lt;&gt;""),MIN(IF(I321=$AE$3,(F319*F320*F321*1.1*$AE$6+O320)*L321,IF(I321=$AE$4,(F319*F320*F321*1.1*$AE$7+O320)*L321,IF(I321=$AE$5,(F319*F320*F321*1.1+O320)*L321+R321,""))),O321,F319*I320*$AE$6*L321+O320),IF(AND(F320="",F321="",I319="",I320="",I321="",L319="",L320="",O319="",F319="",C319="",O320=""),"","Doplňte prázdná pole"))</f>
        <v/>
      </c>
      <c r="X319" s="119"/>
      <c r="Y319" s="120"/>
    </row>
    <row r="320" spans="2:25" ht="11.1" customHeight="1" thickBot="1" x14ac:dyDescent="0.3">
      <c r="B320" s="148"/>
      <c r="C320" s="32"/>
      <c r="D320" s="33"/>
      <c r="E320" s="34"/>
      <c r="F320" s="138"/>
      <c r="G320" s="139"/>
      <c r="H320" s="139"/>
      <c r="I320" s="62"/>
      <c r="J320" s="62"/>
      <c r="K320" s="62"/>
      <c r="L320" s="86"/>
      <c r="M320" s="86"/>
      <c r="N320" s="86"/>
      <c r="O320" s="97"/>
      <c r="P320" s="98"/>
      <c r="Q320" s="98"/>
      <c r="R320" s="99"/>
      <c r="S320" s="65"/>
      <c r="T320" s="65"/>
      <c r="U320" s="65"/>
      <c r="V320" s="66"/>
      <c r="W320" s="118"/>
      <c r="X320" s="119"/>
      <c r="Y320" s="120"/>
    </row>
    <row r="321" spans="2:25" ht="11.1" customHeight="1" thickBot="1" x14ac:dyDescent="0.3">
      <c r="B321" s="149"/>
      <c r="C321" s="53"/>
      <c r="D321" s="54"/>
      <c r="E321" s="55"/>
      <c r="F321" s="140"/>
      <c r="G321" s="141"/>
      <c r="H321" s="142"/>
      <c r="I321" s="87"/>
      <c r="J321" s="88"/>
      <c r="K321" s="89"/>
      <c r="L321" s="90" t="str">
        <f t="shared" ref="L321" si="251">IF(OR(L319="",L320=""),"",ROUND(L319/L320,4))</f>
        <v/>
      </c>
      <c r="M321" s="90"/>
      <c r="N321" s="70"/>
      <c r="O321" s="73" t="str">
        <f>IF(OR(L319="",L320=""),"",IF(I321=$AE$3,(O319*$AE$6+O320)*L321,IF(I321=$AE$4,(O319*$AE$7+O320)*L321,IF(I321=$AE$5,O319+O320+R321,""))))</f>
        <v/>
      </c>
      <c r="P321" s="74"/>
      <c r="Q321" s="75"/>
      <c r="R321" s="15"/>
      <c r="S321" s="67"/>
      <c r="T321" s="68"/>
      <c r="U321" s="68"/>
      <c r="V321" s="69"/>
      <c r="W321" s="121"/>
      <c r="X321" s="122"/>
      <c r="Y321" s="123"/>
    </row>
    <row r="322" spans="2:25" ht="11.1" customHeight="1" x14ac:dyDescent="0.25">
      <c r="B322" s="144" t="s">
        <v>132</v>
      </c>
      <c r="C322" s="20"/>
      <c r="D322" s="21"/>
      <c r="E322" s="22"/>
      <c r="F322" s="127"/>
      <c r="G322" s="128"/>
      <c r="H322" s="129"/>
      <c r="I322" s="76"/>
      <c r="J322" s="77"/>
      <c r="K322" s="78"/>
      <c r="L322" s="79"/>
      <c r="M322" s="80"/>
      <c r="N322" s="81"/>
      <c r="O322" s="56"/>
      <c r="P322" s="57"/>
      <c r="Q322" s="57"/>
      <c r="R322" s="58"/>
      <c r="S322" s="111"/>
      <c r="T322" s="111"/>
      <c r="U322" s="111"/>
      <c r="V322" s="112"/>
      <c r="W322" s="118" t="str">
        <f t="shared" ref="W322" si="252">IF(AND(F323&lt;&gt;"",F324&lt;&gt;"",I322&lt;&gt;"",I323&lt;&gt;"",I324&lt;&gt;"",L322&lt;&gt;"",L323&lt;&gt;"",O322&lt;&gt;"",F322&lt;&gt;"",C322&lt;&gt;""),MIN(IF(I324=$AE$3,(F322*F323*F324*1.1*$AE$6+O323)*L324,IF(I324=$AE$4,(F322*F323*F324*1.1*$AE$7+O323)*L324,IF(I324=$AE$5,(F322*F323*F324*1.1+O323)*L324+R324,""))),O324,F322*I323*$AE$6*L324+O323),IF(AND(F323="",F324="",I322="",I323="",I324="",L322="",L323="",O322="",F322="",C322="",O323=""),"","Doplňte prázdná pole"))</f>
        <v/>
      </c>
      <c r="X322" s="119"/>
      <c r="Y322" s="120"/>
    </row>
    <row r="323" spans="2:25" ht="11.1" customHeight="1" thickBot="1" x14ac:dyDescent="0.3">
      <c r="B323" s="145"/>
      <c r="C323" s="23"/>
      <c r="D323" s="24"/>
      <c r="E323" s="25"/>
      <c r="F323" s="130"/>
      <c r="G323" s="131"/>
      <c r="H323" s="131"/>
      <c r="I323" s="143"/>
      <c r="J323" s="143"/>
      <c r="K323" s="143"/>
      <c r="L323" s="124"/>
      <c r="M323" s="125"/>
      <c r="N323" s="126"/>
      <c r="O323" s="91"/>
      <c r="P323" s="92"/>
      <c r="Q323" s="92"/>
      <c r="R323" s="93"/>
      <c r="S323" s="113"/>
      <c r="T323" s="113"/>
      <c r="U323" s="113"/>
      <c r="V323" s="114"/>
      <c r="W323" s="118"/>
      <c r="X323" s="119"/>
      <c r="Y323" s="120"/>
    </row>
    <row r="324" spans="2:25" ht="11.1" customHeight="1" thickBot="1" x14ac:dyDescent="0.3">
      <c r="B324" s="146"/>
      <c r="C324" s="26"/>
      <c r="D324" s="27"/>
      <c r="E324" s="28"/>
      <c r="F324" s="132"/>
      <c r="G324" s="133"/>
      <c r="H324" s="134"/>
      <c r="I324" s="59"/>
      <c r="J324" s="60"/>
      <c r="K324" s="61"/>
      <c r="L324" s="70" t="str">
        <f t="shared" ref="L324" si="253">IF(OR(L322="",L323=""),"",ROUND(L322/L323,4))</f>
        <v/>
      </c>
      <c r="M324" s="71"/>
      <c r="N324" s="72"/>
      <c r="O324" s="73" t="str">
        <f>IF(OR(L322="",L323=""),"",IF(I324=$AE$3,(O322*$AE$6+O323)*L324,IF(I324=$AE$4,(O322*$AE$7+O323)*L324,IF(I324=$AE$5,O322+O323+R324,""))))</f>
        <v/>
      </c>
      <c r="P324" s="74"/>
      <c r="Q324" s="75"/>
      <c r="R324" s="16"/>
      <c r="S324" s="115"/>
      <c r="T324" s="116"/>
      <c r="U324" s="116"/>
      <c r="V324" s="117"/>
      <c r="W324" s="121"/>
      <c r="X324" s="122"/>
      <c r="Y324" s="123"/>
    </row>
    <row r="325" spans="2:25" ht="11.1" customHeight="1" x14ac:dyDescent="0.25">
      <c r="B325" s="147" t="s">
        <v>133</v>
      </c>
      <c r="C325" s="29"/>
      <c r="D325" s="30"/>
      <c r="E325" s="31"/>
      <c r="F325" s="135"/>
      <c r="G325" s="136"/>
      <c r="H325" s="137"/>
      <c r="I325" s="82"/>
      <c r="J325" s="83"/>
      <c r="K325" s="84"/>
      <c r="L325" s="85"/>
      <c r="M325" s="85"/>
      <c r="N325" s="85"/>
      <c r="O325" s="94"/>
      <c r="P325" s="95"/>
      <c r="Q325" s="95"/>
      <c r="R325" s="96"/>
      <c r="S325" s="63"/>
      <c r="T325" s="63"/>
      <c r="U325" s="63"/>
      <c r="V325" s="64"/>
      <c r="W325" s="118" t="str">
        <f t="shared" ref="W325" si="254">IF(AND(F326&lt;&gt;"",F327&lt;&gt;"",I325&lt;&gt;"",I326&lt;&gt;"",I327&lt;&gt;"",L325&lt;&gt;"",L326&lt;&gt;"",O325&lt;&gt;"",F325&lt;&gt;"",C325&lt;&gt;""),MIN(IF(I327=$AE$3,(F325*F326*F327*1.1*$AE$6+O326)*L327,IF(I327=$AE$4,(F325*F326*F327*1.1*$AE$7+O326)*L327,IF(I327=$AE$5,(F325*F326*F327*1.1+O326)*L327+R327,""))),O327,F325*I326*$AE$6*L327+O326),IF(AND(F326="",F327="",I325="",I326="",I327="",L325="",L326="",O325="",F325="",C325="",O326=""),"","Doplňte prázdná pole"))</f>
        <v/>
      </c>
      <c r="X325" s="119"/>
      <c r="Y325" s="120"/>
    </row>
    <row r="326" spans="2:25" ht="11.1" customHeight="1" thickBot="1" x14ac:dyDescent="0.3">
      <c r="B326" s="148"/>
      <c r="C326" s="32"/>
      <c r="D326" s="33"/>
      <c r="E326" s="34"/>
      <c r="F326" s="138"/>
      <c r="G326" s="139"/>
      <c r="H326" s="139"/>
      <c r="I326" s="62"/>
      <c r="J326" s="62"/>
      <c r="K326" s="62"/>
      <c r="L326" s="86"/>
      <c r="M326" s="86"/>
      <c r="N326" s="86"/>
      <c r="O326" s="97"/>
      <c r="P326" s="98"/>
      <c r="Q326" s="98"/>
      <c r="R326" s="99"/>
      <c r="S326" s="65"/>
      <c r="T326" s="65"/>
      <c r="U326" s="65"/>
      <c r="V326" s="66"/>
      <c r="W326" s="118"/>
      <c r="X326" s="119"/>
      <c r="Y326" s="120"/>
    </row>
    <row r="327" spans="2:25" ht="11.1" customHeight="1" thickBot="1" x14ac:dyDescent="0.3">
      <c r="B327" s="149"/>
      <c r="C327" s="35"/>
      <c r="D327" s="36"/>
      <c r="E327" s="37"/>
      <c r="F327" s="140"/>
      <c r="G327" s="141"/>
      <c r="H327" s="142"/>
      <c r="I327" s="87"/>
      <c r="J327" s="88"/>
      <c r="K327" s="89"/>
      <c r="L327" s="90" t="str">
        <f t="shared" ref="L327" si="255">IF(OR(L325="",L326=""),"",ROUND(L325/L326,4))</f>
        <v/>
      </c>
      <c r="M327" s="90"/>
      <c r="N327" s="70"/>
      <c r="O327" s="73" t="str">
        <f>IF(OR(L325="",L326=""),"",IF(I327=$AE$3,(O325*$AE$6+O326)*L327,IF(I327=$AE$4,(O325*$AE$7+O326)*L327,IF(I327=$AE$5,O325+O326+R327,""))))</f>
        <v/>
      </c>
      <c r="P327" s="74"/>
      <c r="Q327" s="75"/>
      <c r="R327" s="15"/>
      <c r="S327" s="67"/>
      <c r="T327" s="68"/>
      <c r="U327" s="68"/>
      <c r="V327" s="69"/>
      <c r="W327" s="121"/>
      <c r="X327" s="122"/>
      <c r="Y327" s="123"/>
    </row>
    <row r="328" spans="2:25" ht="11.1" customHeight="1" x14ac:dyDescent="0.25">
      <c r="B328" s="144" t="s">
        <v>134</v>
      </c>
      <c r="C328" s="20"/>
      <c r="D328" s="21"/>
      <c r="E328" s="22"/>
      <c r="F328" s="127"/>
      <c r="G328" s="128"/>
      <c r="H328" s="129"/>
      <c r="I328" s="76"/>
      <c r="J328" s="77"/>
      <c r="K328" s="78"/>
      <c r="L328" s="79"/>
      <c r="M328" s="80"/>
      <c r="N328" s="81"/>
      <c r="O328" s="56"/>
      <c r="P328" s="57"/>
      <c r="Q328" s="57"/>
      <c r="R328" s="58"/>
      <c r="S328" s="111"/>
      <c r="T328" s="111"/>
      <c r="U328" s="111"/>
      <c r="V328" s="112"/>
      <c r="W328" s="118" t="str">
        <f t="shared" ref="W328" si="256">IF(AND(F329&lt;&gt;"",F330&lt;&gt;"",I328&lt;&gt;"",I329&lt;&gt;"",I330&lt;&gt;"",L328&lt;&gt;"",L329&lt;&gt;"",O328&lt;&gt;"",F328&lt;&gt;"",C328&lt;&gt;""),MIN(IF(I330=$AE$3,(F328*F329*F330*1.1*$AE$6+O329)*L330,IF(I330=$AE$4,(F328*F329*F330*1.1*$AE$7+O329)*L330,IF(I330=$AE$5,(F328*F329*F330*1.1+O329)*L330+R330,""))),O330,F328*I329*$AE$6*L330+O329),IF(AND(F329="",F330="",I328="",I329="",I330="",L328="",L329="",O328="",F328="",C328="",O329=""),"","Doplňte prázdná pole"))</f>
        <v/>
      </c>
      <c r="X328" s="119"/>
      <c r="Y328" s="120"/>
    </row>
    <row r="329" spans="2:25" ht="11.1" customHeight="1" thickBot="1" x14ac:dyDescent="0.3">
      <c r="B329" s="145"/>
      <c r="C329" s="23"/>
      <c r="D329" s="24"/>
      <c r="E329" s="25"/>
      <c r="F329" s="130"/>
      <c r="G329" s="131"/>
      <c r="H329" s="131"/>
      <c r="I329" s="143"/>
      <c r="J329" s="143"/>
      <c r="K329" s="143"/>
      <c r="L329" s="124"/>
      <c r="M329" s="125"/>
      <c r="N329" s="126"/>
      <c r="O329" s="91"/>
      <c r="P329" s="92"/>
      <c r="Q329" s="92"/>
      <c r="R329" s="93"/>
      <c r="S329" s="113"/>
      <c r="T329" s="113"/>
      <c r="U329" s="113"/>
      <c r="V329" s="114"/>
      <c r="W329" s="118"/>
      <c r="X329" s="119"/>
      <c r="Y329" s="120"/>
    </row>
    <row r="330" spans="2:25" ht="11.1" customHeight="1" thickBot="1" x14ac:dyDescent="0.3">
      <c r="B330" s="146"/>
      <c r="C330" s="38"/>
      <c r="D330" s="39"/>
      <c r="E330" s="40"/>
      <c r="F330" s="132"/>
      <c r="G330" s="133"/>
      <c r="H330" s="134"/>
      <c r="I330" s="59"/>
      <c r="J330" s="60"/>
      <c r="K330" s="61"/>
      <c r="L330" s="70" t="str">
        <f t="shared" ref="L330" si="257">IF(OR(L328="",L329=""),"",ROUND(L328/L329,4))</f>
        <v/>
      </c>
      <c r="M330" s="71"/>
      <c r="N330" s="72"/>
      <c r="O330" s="73" t="str">
        <f>IF(OR(L328="",L329=""),"",IF(I330=$AE$3,(O328*$AE$6+O329)*L330,IF(I330=$AE$4,(O328*$AE$7+O329)*L330,IF(I330=$AE$5,O328+O329+R330,""))))</f>
        <v/>
      </c>
      <c r="P330" s="74"/>
      <c r="Q330" s="75"/>
      <c r="R330" s="16"/>
      <c r="S330" s="115"/>
      <c r="T330" s="116"/>
      <c r="U330" s="116"/>
      <c r="V330" s="117"/>
      <c r="W330" s="121"/>
      <c r="X330" s="122"/>
      <c r="Y330" s="123"/>
    </row>
    <row r="331" spans="2:25" ht="11.1" customHeight="1" x14ac:dyDescent="0.25">
      <c r="B331" s="147" t="s">
        <v>135</v>
      </c>
      <c r="C331" s="41"/>
      <c r="D331" s="42"/>
      <c r="E331" s="43"/>
      <c r="F331" s="135"/>
      <c r="G331" s="136"/>
      <c r="H331" s="137"/>
      <c r="I331" s="82"/>
      <c r="J331" s="83"/>
      <c r="K331" s="84"/>
      <c r="L331" s="85"/>
      <c r="M331" s="85"/>
      <c r="N331" s="85"/>
      <c r="O331" s="94"/>
      <c r="P331" s="95"/>
      <c r="Q331" s="95"/>
      <c r="R331" s="96"/>
      <c r="S331" s="63"/>
      <c r="T331" s="63"/>
      <c r="U331" s="63"/>
      <c r="V331" s="64"/>
      <c r="W331" s="118" t="str">
        <f t="shared" ref="W331" si="258">IF(AND(F332&lt;&gt;"",F333&lt;&gt;"",I331&lt;&gt;"",I332&lt;&gt;"",I333&lt;&gt;"",L331&lt;&gt;"",L332&lt;&gt;"",O331&lt;&gt;"",F331&lt;&gt;"",C331&lt;&gt;""),MIN(IF(I333=$AE$3,(F331*F332*F333*1.1*$AE$6+O332)*L333,IF(I333=$AE$4,(F331*F332*F333*1.1*$AE$7+O332)*L333,IF(I333=$AE$5,(F331*F332*F333*1.1+O332)*L333+R333,""))),O333,F331*I332*$AE$6*L333+O332),IF(AND(F332="",F333="",I331="",I332="",I333="",L331="",L332="",O331="",F331="",C331="",O332=""),"","Doplňte prázdná pole"))</f>
        <v/>
      </c>
      <c r="X331" s="119"/>
      <c r="Y331" s="120"/>
    </row>
    <row r="332" spans="2:25" ht="11.1" customHeight="1" thickBot="1" x14ac:dyDescent="0.3">
      <c r="B332" s="148"/>
      <c r="C332" s="44"/>
      <c r="D332" s="45"/>
      <c r="E332" s="46"/>
      <c r="F332" s="138"/>
      <c r="G332" s="139"/>
      <c r="H332" s="139"/>
      <c r="I332" s="62"/>
      <c r="J332" s="62"/>
      <c r="K332" s="62"/>
      <c r="L332" s="86"/>
      <c r="M332" s="86"/>
      <c r="N332" s="86"/>
      <c r="O332" s="97"/>
      <c r="P332" s="98"/>
      <c r="Q332" s="98"/>
      <c r="R332" s="99"/>
      <c r="S332" s="65"/>
      <c r="T332" s="65"/>
      <c r="U332" s="65"/>
      <c r="V332" s="66"/>
      <c r="W332" s="118"/>
      <c r="X332" s="119"/>
      <c r="Y332" s="120"/>
    </row>
    <row r="333" spans="2:25" ht="11.1" customHeight="1" thickBot="1" x14ac:dyDescent="0.3">
      <c r="B333" s="149"/>
      <c r="C333" s="47"/>
      <c r="D333" s="48"/>
      <c r="E333" s="49"/>
      <c r="F333" s="140"/>
      <c r="G333" s="141"/>
      <c r="H333" s="142"/>
      <c r="I333" s="87"/>
      <c r="J333" s="88"/>
      <c r="K333" s="89"/>
      <c r="L333" s="90" t="str">
        <f t="shared" ref="L333" si="259">IF(OR(L331="",L332=""),"",ROUND(L331/L332,4))</f>
        <v/>
      </c>
      <c r="M333" s="90"/>
      <c r="N333" s="70"/>
      <c r="O333" s="73" t="str">
        <f>IF(OR(L331="",L332=""),"",IF(I333=$AE$3,(O331*$AE$6+O332)*L333,IF(I333=$AE$4,(O331*$AE$7+O332)*L333,IF(I333=$AE$5,O331+O332+R333,""))))</f>
        <v/>
      </c>
      <c r="P333" s="74"/>
      <c r="Q333" s="75"/>
      <c r="R333" s="15"/>
      <c r="S333" s="67"/>
      <c r="T333" s="68"/>
      <c r="U333" s="68"/>
      <c r="V333" s="69"/>
      <c r="W333" s="121"/>
      <c r="X333" s="122"/>
      <c r="Y333" s="123"/>
    </row>
    <row r="334" spans="2:25" ht="11.1" customHeight="1" x14ac:dyDescent="0.25">
      <c r="B334" s="144" t="s">
        <v>136</v>
      </c>
      <c r="C334" s="20"/>
      <c r="D334" s="21"/>
      <c r="E334" s="22"/>
      <c r="F334" s="127"/>
      <c r="G334" s="128"/>
      <c r="H334" s="129"/>
      <c r="I334" s="76"/>
      <c r="J334" s="77"/>
      <c r="K334" s="78"/>
      <c r="L334" s="79"/>
      <c r="M334" s="80"/>
      <c r="N334" s="81"/>
      <c r="O334" s="56"/>
      <c r="P334" s="57"/>
      <c r="Q334" s="57"/>
      <c r="R334" s="58"/>
      <c r="S334" s="111"/>
      <c r="T334" s="111"/>
      <c r="U334" s="111"/>
      <c r="V334" s="112"/>
      <c r="W334" s="118" t="str">
        <f t="shared" ref="W334" si="260">IF(AND(F335&lt;&gt;"",F336&lt;&gt;"",I334&lt;&gt;"",I335&lt;&gt;"",I336&lt;&gt;"",L334&lt;&gt;"",L335&lt;&gt;"",O334&lt;&gt;"",F334&lt;&gt;"",C334&lt;&gt;""),MIN(IF(I336=$AE$3,(F334*F335*F336*1.1*$AE$6+O335)*L336,IF(I336=$AE$4,(F334*F335*F336*1.1*$AE$7+O335)*L336,IF(I336=$AE$5,(F334*F335*F336*1.1+O335)*L336+R336,""))),O336,F334*I335*$AE$6*L336+O335),IF(AND(F335="",F336="",I334="",I335="",I336="",L334="",L335="",O334="",F334="",C334="",O335=""),"","Doplňte prázdná pole"))</f>
        <v/>
      </c>
      <c r="X334" s="119"/>
      <c r="Y334" s="120"/>
    </row>
    <row r="335" spans="2:25" ht="11.1" customHeight="1" thickBot="1" x14ac:dyDescent="0.3">
      <c r="B335" s="145"/>
      <c r="C335" s="23"/>
      <c r="D335" s="24"/>
      <c r="E335" s="25"/>
      <c r="F335" s="130"/>
      <c r="G335" s="131"/>
      <c r="H335" s="131"/>
      <c r="I335" s="143"/>
      <c r="J335" s="143"/>
      <c r="K335" s="143"/>
      <c r="L335" s="124"/>
      <c r="M335" s="125"/>
      <c r="N335" s="126"/>
      <c r="O335" s="91"/>
      <c r="P335" s="92"/>
      <c r="Q335" s="92"/>
      <c r="R335" s="93"/>
      <c r="S335" s="113"/>
      <c r="T335" s="113"/>
      <c r="U335" s="113"/>
      <c r="V335" s="114"/>
      <c r="W335" s="118"/>
      <c r="X335" s="119"/>
      <c r="Y335" s="120"/>
    </row>
    <row r="336" spans="2:25" ht="11.1" customHeight="1" thickBot="1" x14ac:dyDescent="0.3">
      <c r="B336" s="146"/>
      <c r="C336" s="26"/>
      <c r="D336" s="27"/>
      <c r="E336" s="28"/>
      <c r="F336" s="132"/>
      <c r="G336" s="133"/>
      <c r="H336" s="134"/>
      <c r="I336" s="59"/>
      <c r="J336" s="60"/>
      <c r="K336" s="61"/>
      <c r="L336" s="70" t="str">
        <f t="shared" ref="L336" si="261">IF(OR(L334="",L335=""),"",ROUND(L334/L335,4))</f>
        <v/>
      </c>
      <c r="M336" s="71"/>
      <c r="N336" s="72"/>
      <c r="O336" s="73" t="str">
        <f>IF(OR(L334="",L335=""),"",IF(I336=$AE$3,(O334*$AE$6+O335)*L336,IF(I336=$AE$4,(O334*$AE$7+O335)*L336,IF(I336=$AE$5,O334+O335+R336,""))))</f>
        <v/>
      </c>
      <c r="P336" s="74"/>
      <c r="Q336" s="75"/>
      <c r="R336" s="16"/>
      <c r="S336" s="115"/>
      <c r="T336" s="116"/>
      <c r="U336" s="116"/>
      <c r="V336" s="117"/>
      <c r="W336" s="121"/>
      <c r="X336" s="122"/>
      <c r="Y336" s="123"/>
    </row>
    <row r="337" spans="2:25" ht="11.1" customHeight="1" x14ac:dyDescent="0.25">
      <c r="B337" s="147" t="s">
        <v>137</v>
      </c>
      <c r="C337" s="29"/>
      <c r="D337" s="30"/>
      <c r="E337" s="31"/>
      <c r="F337" s="135"/>
      <c r="G337" s="136"/>
      <c r="H337" s="137"/>
      <c r="I337" s="82"/>
      <c r="J337" s="83"/>
      <c r="K337" s="84"/>
      <c r="L337" s="85"/>
      <c r="M337" s="85"/>
      <c r="N337" s="85"/>
      <c r="O337" s="94"/>
      <c r="P337" s="95"/>
      <c r="Q337" s="95"/>
      <c r="R337" s="96"/>
      <c r="S337" s="63"/>
      <c r="T337" s="63"/>
      <c r="U337" s="63"/>
      <c r="V337" s="64"/>
      <c r="W337" s="118" t="str">
        <f t="shared" ref="W337" si="262">IF(AND(F338&lt;&gt;"",F339&lt;&gt;"",I337&lt;&gt;"",I338&lt;&gt;"",I339&lt;&gt;"",L337&lt;&gt;"",L338&lt;&gt;"",O337&lt;&gt;"",F337&lt;&gt;"",C337&lt;&gt;""),MIN(IF(I339=$AE$3,(F337*F338*F339*1.1*$AE$6+O338)*L339,IF(I339=$AE$4,(F337*F338*F339*1.1*$AE$7+O338)*L339,IF(I339=$AE$5,(F337*F338*F339*1.1+O338)*L339+R339,""))),O339,F337*I338*$AE$6*L339+O338),IF(AND(F338="",F339="",I337="",I338="",I339="",L337="",L338="",O337="",F337="",C337="",O338=""),"","Doplňte prázdná pole"))</f>
        <v/>
      </c>
      <c r="X337" s="119"/>
      <c r="Y337" s="120"/>
    </row>
    <row r="338" spans="2:25" ht="11.1" customHeight="1" thickBot="1" x14ac:dyDescent="0.3">
      <c r="B338" s="148"/>
      <c r="C338" s="32"/>
      <c r="D338" s="33"/>
      <c r="E338" s="34"/>
      <c r="F338" s="138"/>
      <c r="G338" s="139"/>
      <c r="H338" s="139"/>
      <c r="I338" s="62"/>
      <c r="J338" s="62"/>
      <c r="K338" s="62"/>
      <c r="L338" s="86"/>
      <c r="M338" s="86"/>
      <c r="N338" s="86"/>
      <c r="O338" s="97"/>
      <c r="P338" s="98"/>
      <c r="Q338" s="98"/>
      <c r="R338" s="99"/>
      <c r="S338" s="65"/>
      <c r="T338" s="65"/>
      <c r="U338" s="65"/>
      <c r="V338" s="66"/>
      <c r="W338" s="118"/>
      <c r="X338" s="119"/>
      <c r="Y338" s="120"/>
    </row>
    <row r="339" spans="2:25" ht="11.1" customHeight="1" thickBot="1" x14ac:dyDescent="0.3">
      <c r="B339" s="149"/>
      <c r="C339" s="35"/>
      <c r="D339" s="36"/>
      <c r="E339" s="37"/>
      <c r="F339" s="140"/>
      <c r="G339" s="141"/>
      <c r="H339" s="142"/>
      <c r="I339" s="87"/>
      <c r="J339" s="88"/>
      <c r="K339" s="89"/>
      <c r="L339" s="90" t="str">
        <f t="shared" ref="L339" si="263">IF(OR(L337="",L338=""),"",ROUND(L337/L338,4))</f>
        <v/>
      </c>
      <c r="M339" s="90"/>
      <c r="N339" s="70"/>
      <c r="O339" s="73" t="str">
        <f>IF(OR(L337="",L338=""),"",IF(I339=$AE$3,(O337*$AE$6+O338)*L339,IF(I339=$AE$4,(O337*$AE$7+O338)*L339,IF(I339=$AE$5,O337+O338+R339,""))))</f>
        <v/>
      </c>
      <c r="P339" s="74"/>
      <c r="Q339" s="75"/>
      <c r="R339" s="15"/>
      <c r="S339" s="67"/>
      <c r="T339" s="68"/>
      <c r="U339" s="68"/>
      <c r="V339" s="69"/>
      <c r="W339" s="121"/>
      <c r="X339" s="122"/>
      <c r="Y339" s="123"/>
    </row>
    <row r="340" spans="2:25" ht="11.1" customHeight="1" x14ac:dyDescent="0.25">
      <c r="B340" s="144" t="s">
        <v>138</v>
      </c>
      <c r="C340" s="20"/>
      <c r="D340" s="21"/>
      <c r="E340" s="22"/>
      <c r="F340" s="127"/>
      <c r="G340" s="128"/>
      <c r="H340" s="129"/>
      <c r="I340" s="76"/>
      <c r="J340" s="77"/>
      <c r="K340" s="78"/>
      <c r="L340" s="79"/>
      <c r="M340" s="80"/>
      <c r="N340" s="81"/>
      <c r="O340" s="56"/>
      <c r="P340" s="57"/>
      <c r="Q340" s="57"/>
      <c r="R340" s="58"/>
      <c r="S340" s="111"/>
      <c r="T340" s="111"/>
      <c r="U340" s="111"/>
      <c r="V340" s="112"/>
      <c r="W340" s="118" t="str">
        <f t="shared" ref="W340" si="264">IF(AND(F341&lt;&gt;"",F342&lt;&gt;"",I340&lt;&gt;"",I341&lt;&gt;"",I342&lt;&gt;"",L340&lt;&gt;"",L341&lt;&gt;"",O340&lt;&gt;"",F340&lt;&gt;"",C340&lt;&gt;""),MIN(IF(I342=$AE$3,(F340*F341*F342*1.1*$AE$6+O341)*L342,IF(I342=$AE$4,(F340*F341*F342*1.1*$AE$7+O341)*L342,IF(I342=$AE$5,(F340*F341*F342*1.1+O341)*L342+R342,""))),O342,F340*I341*$AE$6*L342+O341),IF(AND(F341="",F342="",I340="",I341="",I342="",L340="",L341="",O340="",F340="",C340="",O341=""),"","Doplňte prázdná pole"))</f>
        <v/>
      </c>
      <c r="X340" s="119"/>
      <c r="Y340" s="120"/>
    </row>
    <row r="341" spans="2:25" ht="11.1" customHeight="1" thickBot="1" x14ac:dyDescent="0.3">
      <c r="B341" s="145"/>
      <c r="C341" s="23"/>
      <c r="D341" s="24"/>
      <c r="E341" s="25"/>
      <c r="F341" s="130"/>
      <c r="G341" s="131"/>
      <c r="H341" s="131"/>
      <c r="I341" s="143"/>
      <c r="J341" s="143"/>
      <c r="K341" s="143"/>
      <c r="L341" s="124"/>
      <c r="M341" s="125"/>
      <c r="N341" s="126"/>
      <c r="O341" s="91"/>
      <c r="P341" s="92"/>
      <c r="Q341" s="92"/>
      <c r="R341" s="93"/>
      <c r="S341" s="113"/>
      <c r="T341" s="113"/>
      <c r="U341" s="113"/>
      <c r="V341" s="114"/>
      <c r="W341" s="118"/>
      <c r="X341" s="119"/>
      <c r="Y341" s="120"/>
    </row>
    <row r="342" spans="2:25" ht="11.1" customHeight="1" thickBot="1" x14ac:dyDescent="0.3">
      <c r="B342" s="146"/>
      <c r="C342" s="38"/>
      <c r="D342" s="39"/>
      <c r="E342" s="40"/>
      <c r="F342" s="132"/>
      <c r="G342" s="133"/>
      <c r="H342" s="134"/>
      <c r="I342" s="59"/>
      <c r="J342" s="60"/>
      <c r="K342" s="61"/>
      <c r="L342" s="70" t="str">
        <f t="shared" ref="L342" si="265">IF(OR(L340="",L341=""),"",ROUND(L340/L341,4))</f>
        <v/>
      </c>
      <c r="M342" s="71"/>
      <c r="N342" s="72"/>
      <c r="O342" s="73" t="str">
        <f>IF(OR(L340="",L341=""),"",IF(I342=$AE$3,(O340*$AE$6+O341)*L342,IF(I342=$AE$4,(O340*$AE$7+O341)*L342,IF(I342=$AE$5,O340+O341+R342,""))))</f>
        <v/>
      </c>
      <c r="P342" s="74"/>
      <c r="Q342" s="75"/>
      <c r="R342" s="16"/>
      <c r="S342" s="115"/>
      <c r="T342" s="116"/>
      <c r="U342" s="116"/>
      <c r="V342" s="117"/>
      <c r="W342" s="121"/>
      <c r="X342" s="122"/>
      <c r="Y342" s="123"/>
    </row>
    <row r="343" spans="2:25" ht="11.1" customHeight="1" x14ac:dyDescent="0.25">
      <c r="B343" s="147" t="s">
        <v>139</v>
      </c>
      <c r="C343" s="41"/>
      <c r="D343" s="42"/>
      <c r="E343" s="43"/>
      <c r="F343" s="135"/>
      <c r="G343" s="136"/>
      <c r="H343" s="137"/>
      <c r="I343" s="82"/>
      <c r="J343" s="83"/>
      <c r="K343" s="84"/>
      <c r="L343" s="85"/>
      <c r="M343" s="85"/>
      <c r="N343" s="85"/>
      <c r="O343" s="94"/>
      <c r="P343" s="95"/>
      <c r="Q343" s="95"/>
      <c r="R343" s="96"/>
      <c r="S343" s="63"/>
      <c r="T343" s="63"/>
      <c r="U343" s="63"/>
      <c r="V343" s="64"/>
      <c r="W343" s="118" t="str">
        <f t="shared" ref="W343" si="266">IF(AND(F344&lt;&gt;"",F345&lt;&gt;"",I343&lt;&gt;"",I344&lt;&gt;"",I345&lt;&gt;"",L343&lt;&gt;"",L344&lt;&gt;"",O343&lt;&gt;"",F343&lt;&gt;"",C343&lt;&gt;""),MIN(IF(I345=$AE$3,(F343*F344*F345*1.1*$AE$6+O344)*L345,IF(I345=$AE$4,(F343*F344*F345*1.1*$AE$7+O344)*L345,IF(I345=$AE$5,(F343*F344*F345*1.1+O344)*L345+R345,""))),O345,F343*I344*$AE$6*L345+O344),IF(AND(F344="",F345="",I343="",I344="",I345="",L343="",L344="",O343="",F343="",C343="",O344=""),"","Doplňte prázdná pole"))</f>
        <v/>
      </c>
      <c r="X343" s="119"/>
      <c r="Y343" s="120"/>
    </row>
    <row r="344" spans="2:25" ht="11.1" customHeight="1" thickBot="1" x14ac:dyDescent="0.3">
      <c r="B344" s="148"/>
      <c r="C344" s="44"/>
      <c r="D344" s="45"/>
      <c r="E344" s="46"/>
      <c r="F344" s="138"/>
      <c r="G344" s="139"/>
      <c r="H344" s="139"/>
      <c r="I344" s="62"/>
      <c r="J344" s="62"/>
      <c r="K344" s="62"/>
      <c r="L344" s="86"/>
      <c r="M344" s="86"/>
      <c r="N344" s="86"/>
      <c r="O344" s="97"/>
      <c r="P344" s="98"/>
      <c r="Q344" s="98"/>
      <c r="R344" s="99"/>
      <c r="S344" s="65"/>
      <c r="T344" s="65"/>
      <c r="U344" s="65"/>
      <c r="V344" s="66"/>
      <c r="W344" s="118"/>
      <c r="X344" s="119"/>
      <c r="Y344" s="120"/>
    </row>
    <row r="345" spans="2:25" ht="11.1" customHeight="1" thickBot="1" x14ac:dyDescent="0.3">
      <c r="B345" s="149"/>
      <c r="C345" s="47"/>
      <c r="D345" s="48"/>
      <c r="E345" s="49"/>
      <c r="F345" s="140"/>
      <c r="G345" s="141"/>
      <c r="H345" s="142"/>
      <c r="I345" s="87"/>
      <c r="J345" s="88"/>
      <c r="K345" s="89"/>
      <c r="L345" s="90" t="str">
        <f t="shared" ref="L345" si="267">IF(OR(L343="",L344=""),"",ROUND(L343/L344,4))</f>
        <v/>
      </c>
      <c r="M345" s="90"/>
      <c r="N345" s="70"/>
      <c r="O345" s="73" t="str">
        <f>IF(OR(L343="",L344=""),"",IF(I345=$AE$3,(O343*$AE$6+O344)*L345,IF(I345=$AE$4,(O343*$AE$7+O344)*L345,IF(I345=$AE$5,O343+O344+R345,""))))</f>
        <v/>
      </c>
      <c r="P345" s="74"/>
      <c r="Q345" s="75"/>
      <c r="R345" s="15"/>
      <c r="S345" s="67"/>
      <c r="T345" s="68"/>
      <c r="U345" s="68"/>
      <c r="V345" s="69"/>
      <c r="W345" s="121"/>
      <c r="X345" s="122"/>
      <c r="Y345" s="123"/>
    </row>
    <row r="346" spans="2:25" ht="11.1" customHeight="1" x14ac:dyDescent="0.25">
      <c r="B346" s="144" t="s">
        <v>140</v>
      </c>
      <c r="C346" s="20"/>
      <c r="D346" s="21"/>
      <c r="E346" s="22"/>
      <c r="F346" s="127"/>
      <c r="G346" s="128"/>
      <c r="H346" s="129"/>
      <c r="I346" s="76"/>
      <c r="J346" s="77"/>
      <c r="K346" s="78"/>
      <c r="L346" s="79"/>
      <c r="M346" s="80"/>
      <c r="N346" s="81"/>
      <c r="O346" s="56"/>
      <c r="P346" s="57"/>
      <c r="Q346" s="57"/>
      <c r="R346" s="58"/>
      <c r="S346" s="111"/>
      <c r="T346" s="111"/>
      <c r="U346" s="111"/>
      <c r="V346" s="112"/>
      <c r="W346" s="118" t="str">
        <f t="shared" ref="W346" si="268">IF(AND(F347&lt;&gt;"",F348&lt;&gt;"",I346&lt;&gt;"",I347&lt;&gt;"",I348&lt;&gt;"",L346&lt;&gt;"",L347&lt;&gt;"",O346&lt;&gt;"",F346&lt;&gt;"",C346&lt;&gt;""),MIN(IF(I348=$AE$3,(F346*F347*F348*1.1*$AE$6+O347)*L348,IF(I348=$AE$4,(F346*F347*F348*1.1*$AE$7+O347)*L348,IF(I348=$AE$5,(F346*F347*F348*1.1+O347)*L348+R348,""))),O348,F346*I347*$AE$6*L348+O347),IF(AND(F347="",F348="",I346="",I347="",I348="",L346="",L347="",O346="",F346="",C346="",O347=""),"","Doplňte prázdná pole"))</f>
        <v/>
      </c>
      <c r="X346" s="119"/>
      <c r="Y346" s="120"/>
    </row>
    <row r="347" spans="2:25" ht="11.1" customHeight="1" thickBot="1" x14ac:dyDescent="0.3">
      <c r="B347" s="145"/>
      <c r="C347" s="23"/>
      <c r="D347" s="24"/>
      <c r="E347" s="25"/>
      <c r="F347" s="130"/>
      <c r="G347" s="131"/>
      <c r="H347" s="131"/>
      <c r="I347" s="143"/>
      <c r="J347" s="143"/>
      <c r="K347" s="143"/>
      <c r="L347" s="124"/>
      <c r="M347" s="125"/>
      <c r="N347" s="126"/>
      <c r="O347" s="91"/>
      <c r="P347" s="92"/>
      <c r="Q347" s="92"/>
      <c r="R347" s="93"/>
      <c r="S347" s="113"/>
      <c r="T347" s="113"/>
      <c r="U347" s="113"/>
      <c r="V347" s="114"/>
      <c r="W347" s="118"/>
      <c r="X347" s="119"/>
      <c r="Y347" s="120"/>
    </row>
    <row r="348" spans="2:25" ht="11.1" customHeight="1" thickBot="1" x14ac:dyDescent="0.3">
      <c r="B348" s="146"/>
      <c r="C348" s="50"/>
      <c r="D348" s="51"/>
      <c r="E348" s="52"/>
      <c r="F348" s="132"/>
      <c r="G348" s="133"/>
      <c r="H348" s="134"/>
      <c r="I348" s="59"/>
      <c r="J348" s="60"/>
      <c r="K348" s="61"/>
      <c r="L348" s="70" t="str">
        <f t="shared" ref="L348" si="269">IF(OR(L346="",L347=""),"",ROUND(L346/L347,4))</f>
        <v/>
      </c>
      <c r="M348" s="71"/>
      <c r="N348" s="72"/>
      <c r="O348" s="73" t="str">
        <f>IF(OR(L346="",L347=""),"",IF(I348=$AE$3,(O346*$AE$6+O347)*L348,IF(I348=$AE$4,(O346*$AE$7+O347)*L348,IF(I348=$AE$5,O346+O347+R348,""))))</f>
        <v/>
      </c>
      <c r="P348" s="74"/>
      <c r="Q348" s="75"/>
      <c r="R348" s="16"/>
      <c r="S348" s="115"/>
      <c r="T348" s="116"/>
      <c r="U348" s="116"/>
      <c r="V348" s="117"/>
      <c r="W348" s="121"/>
      <c r="X348" s="122"/>
      <c r="Y348" s="123"/>
    </row>
    <row r="349" spans="2:25" ht="11.1" customHeight="1" x14ac:dyDescent="0.25">
      <c r="B349" s="147" t="s">
        <v>141</v>
      </c>
      <c r="C349" s="29"/>
      <c r="D349" s="30"/>
      <c r="E349" s="31"/>
      <c r="F349" s="135"/>
      <c r="G349" s="136"/>
      <c r="H349" s="137"/>
      <c r="I349" s="82"/>
      <c r="J349" s="83"/>
      <c r="K349" s="84"/>
      <c r="L349" s="85"/>
      <c r="M349" s="85"/>
      <c r="N349" s="85"/>
      <c r="O349" s="94"/>
      <c r="P349" s="95"/>
      <c r="Q349" s="95"/>
      <c r="R349" s="96"/>
      <c r="S349" s="63"/>
      <c r="T349" s="63"/>
      <c r="U349" s="63"/>
      <c r="V349" s="64"/>
      <c r="W349" s="118" t="str">
        <f t="shared" ref="W349" si="270">IF(AND(F350&lt;&gt;"",F351&lt;&gt;"",I349&lt;&gt;"",I350&lt;&gt;"",I351&lt;&gt;"",L349&lt;&gt;"",L350&lt;&gt;"",O349&lt;&gt;"",F349&lt;&gt;"",C349&lt;&gt;""),MIN(IF(I351=$AE$3,(F349*F350*F351*1.1*$AE$6+O350)*L351,IF(I351=$AE$4,(F349*F350*F351*1.1*$AE$7+O350)*L351,IF(I351=$AE$5,(F349*F350*F351*1.1+O350)*L351+R351,""))),O351,F349*I350*$AE$6*L351+O350),IF(AND(F350="",F351="",I349="",I350="",I351="",L349="",L350="",O349="",F349="",C349="",O350=""),"","Doplňte prázdná pole"))</f>
        <v/>
      </c>
      <c r="X349" s="119"/>
      <c r="Y349" s="120"/>
    </row>
    <row r="350" spans="2:25" ht="11.1" customHeight="1" thickBot="1" x14ac:dyDescent="0.3">
      <c r="B350" s="148"/>
      <c r="C350" s="32"/>
      <c r="D350" s="33"/>
      <c r="E350" s="34"/>
      <c r="F350" s="138"/>
      <c r="G350" s="139"/>
      <c r="H350" s="139"/>
      <c r="I350" s="62"/>
      <c r="J350" s="62"/>
      <c r="K350" s="62"/>
      <c r="L350" s="86"/>
      <c r="M350" s="86"/>
      <c r="N350" s="86"/>
      <c r="O350" s="97"/>
      <c r="P350" s="98"/>
      <c r="Q350" s="98"/>
      <c r="R350" s="99"/>
      <c r="S350" s="65"/>
      <c r="T350" s="65"/>
      <c r="U350" s="65"/>
      <c r="V350" s="66"/>
      <c r="W350" s="118"/>
      <c r="X350" s="119"/>
      <c r="Y350" s="120"/>
    </row>
    <row r="351" spans="2:25" ht="11.1" customHeight="1" thickBot="1" x14ac:dyDescent="0.3">
      <c r="B351" s="149"/>
      <c r="C351" s="53"/>
      <c r="D351" s="54"/>
      <c r="E351" s="55"/>
      <c r="F351" s="140"/>
      <c r="G351" s="141"/>
      <c r="H351" s="142"/>
      <c r="I351" s="87"/>
      <c r="J351" s="88"/>
      <c r="K351" s="89"/>
      <c r="L351" s="90" t="str">
        <f t="shared" ref="L351" si="271">IF(OR(L349="",L350=""),"",ROUND(L349/L350,4))</f>
        <v/>
      </c>
      <c r="M351" s="90"/>
      <c r="N351" s="70"/>
      <c r="O351" s="73" t="str">
        <f>IF(OR(L349="",L350=""),"",IF(I351=$AE$3,(O349*$AE$6+O350)*L351,IF(I351=$AE$4,(O349*$AE$7+O350)*L351,IF(I351=$AE$5,O349+O350+R351,""))))</f>
        <v/>
      </c>
      <c r="P351" s="74"/>
      <c r="Q351" s="75"/>
      <c r="R351" s="15"/>
      <c r="S351" s="67"/>
      <c r="T351" s="68"/>
      <c r="U351" s="68"/>
      <c r="V351" s="69"/>
      <c r="W351" s="121"/>
      <c r="X351" s="122"/>
      <c r="Y351" s="123"/>
    </row>
    <row r="352" spans="2:25" ht="11.1" customHeight="1" x14ac:dyDescent="0.25">
      <c r="B352" s="144" t="s">
        <v>142</v>
      </c>
      <c r="C352" s="20"/>
      <c r="D352" s="21"/>
      <c r="E352" s="22"/>
      <c r="F352" s="127"/>
      <c r="G352" s="128"/>
      <c r="H352" s="129"/>
      <c r="I352" s="76"/>
      <c r="J352" s="77"/>
      <c r="K352" s="78"/>
      <c r="L352" s="79"/>
      <c r="M352" s="80"/>
      <c r="N352" s="81"/>
      <c r="O352" s="56"/>
      <c r="P352" s="57"/>
      <c r="Q352" s="57"/>
      <c r="R352" s="58"/>
      <c r="S352" s="111"/>
      <c r="T352" s="111"/>
      <c r="U352" s="111"/>
      <c r="V352" s="112"/>
      <c r="W352" s="118" t="str">
        <f t="shared" ref="W352" si="272">IF(AND(F353&lt;&gt;"",F354&lt;&gt;"",I352&lt;&gt;"",I353&lt;&gt;"",I354&lt;&gt;"",L352&lt;&gt;"",L353&lt;&gt;"",O352&lt;&gt;"",F352&lt;&gt;"",C352&lt;&gt;""),MIN(IF(I354=$AE$3,(F352*F353*F354*1.1*$AE$6+O353)*L354,IF(I354=$AE$4,(F352*F353*F354*1.1*$AE$7+O353)*L354,IF(I354=$AE$5,(F352*F353*F354*1.1+O353)*L354+R354,""))),O354,F352*I353*$AE$6*L354+O353),IF(AND(F353="",F354="",I352="",I353="",I354="",L352="",L353="",O352="",F352="",C352="",O353=""),"","Doplňte prázdná pole"))</f>
        <v/>
      </c>
      <c r="X352" s="119"/>
      <c r="Y352" s="120"/>
    </row>
    <row r="353" spans="2:25" ht="11.1" customHeight="1" thickBot="1" x14ac:dyDescent="0.3">
      <c r="B353" s="145"/>
      <c r="C353" s="23"/>
      <c r="D353" s="24"/>
      <c r="E353" s="25"/>
      <c r="F353" s="130"/>
      <c r="G353" s="131"/>
      <c r="H353" s="131"/>
      <c r="I353" s="143"/>
      <c r="J353" s="143"/>
      <c r="K353" s="143"/>
      <c r="L353" s="124"/>
      <c r="M353" s="125"/>
      <c r="N353" s="126"/>
      <c r="O353" s="91"/>
      <c r="P353" s="92"/>
      <c r="Q353" s="92"/>
      <c r="R353" s="93"/>
      <c r="S353" s="113"/>
      <c r="T353" s="113"/>
      <c r="U353" s="113"/>
      <c r="V353" s="114"/>
      <c r="W353" s="118"/>
      <c r="X353" s="119"/>
      <c r="Y353" s="120"/>
    </row>
    <row r="354" spans="2:25" ht="11.1" customHeight="1" thickBot="1" x14ac:dyDescent="0.3">
      <c r="B354" s="146"/>
      <c r="C354" s="26"/>
      <c r="D354" s="27"/>
      <c r="E354" s="28"/>
      <c r="F354" s="132"/>
      <c r="G354" s="133"/>
      <c r="H354" s="134"/>
      <c r="I354" s="59"/>
      <c r="J354" s="60"/>
      <c r="K354" s="61"/>
      <c r="L354" s="70" t="str">
        <f t="shared" ref="L354" si="273">IF(OR(L352="",L353=""),"",ROUND(L352/L353,4))</f>
        <v/>
      </c>
      <c r="M354" s="71"/>
      <c r="N354" s="72"/>
      <c r="O354" s="73" t="str">
        <f>IF(OR(L352="",L353=""),"",IF(I354=$AE$3,(O352*$AE$6+O353)*L354,IF(I354=$AE$4,(O352*$AE$7+O353)*L354,IF(I354=$AE$5,O352+O353+R354,""))))</f>
        <v/>
      </c>
      <c r="P354" s="74"/>
      <c r="Q354" s="75"/>
      <c r="R354" s="16"/>
      <c r="S354" s="115"/>
      <c r="T354" s="116"/>
      <c r="U354" s="116"/>
      <c r="V354" s="117"/>
      <c r="W354" s="121"/>
      <c r="X354" s="122"/>
      <c r="Y354" s="123"/>
    </row>
    <row r="355" spans="2:25" ht="11.1" customHeight="1" x14ac:dyDescent="0.25">
      <c r="B355" s="147" t="s">
        <v>143</v>
      </c>
      <c r="C355" s="29"/>
      <c r="D355" s="30"/>
      <c r="E355" s="31"/>
      <c r="F355" s="135"/>
      <c r="G355" s="136"/>
      <c r="H355" s="137"/>
      <c r="I355" s="82"/>
      <c r="J355" s="83"/>
      <c r="K355" s="84"/>
      <c r="L355" s="85"/>
      <c r="M355" s="85"/>
      <c r="N355" s="85"/>
      <c r="O355" s="94"/>
      <c r="P355" s="95"/>
      <c r="Q355" s="95"/>
      <c r="R355" s="96"/>
      <c r="S355" s="63"/>
      <c r="T355" s="63"/>
      <c r="U355" s="63"/>
      <c r="V355" s="64"/>
      <c r="W355" s="118" t="str">
        <f t="shared" ref="W355" si="274">IF(AND(F356&lt;&gt;"",F357&lt;&gt;"",I355&lt;&gt;"",I356&lt;&gt;"",I357&lt;&gt;"",L355&lt;&gt;"",L356&lt;&gt;"",O355&lt;&gt;"",F355&lt;&gt;"",C355&lt;&gt;""),MIN(IF(I357=$AE$3,(F355*F356*F357*1.1*$AE$6+O356)*L357,IF(I357=$AE$4,(F355*F356*F357*1.1*$AE$7+O356)*L357,IF(I357=$AE$5,(F355*F356*F357*1.1+O356)*L357+R357,""))),O357,F355*I356*$AE$6*L357+O356),IF(AND(F356="",F357="",I355="",I356="",I357="",L355="",L356="",O355="",F355="",C355="",O356=""),"","Doplňte prázdná pole"))</f>
        <v/>
      </c>
      <c r="X355" s="119"/>
      <c r="Y355" s="120"/>
    </row>
    <row r="356" spans="2:25" ht="11.1" customHeight="1" thickBot="1" x14ac:dyDescent="0.3">
      <c r="B356" s="148"/>
      <c r="C356" s="32"/>
      <c r="D356" s="33"/>
      <c r="E356" s="34"/>
      <c r="F356" s="138"/>
      <c r="G356" s="139"/>
      <c r="H356" s="139"/>
      <c r="I356" s="62"/>
      <c r="J356" s="62"/>
      <c r="K356" s="62"/>
      <c r="L356" s="86"/>
      <c r="M356" s="86"/>
      <c r="N356" s="86"/>
      <c r="O356" s="97"/>
      <c r="P356" s="98"/>
      <c r="Q356" s="98"/>
      <c r="R356" s="99"/>
      <c r="S356" s="65"/>
      <c r="T356" s="65"/>
      <c r="U356" s="65"/>
      <c r="V356" s="66"/>
      <c r="W356" s="118"/>
      <c r="X356" s="119"/>
      <c r="Y356" s="120"/>
    </row>
    <row r="357" spans="2:25" ht="11.1" customHeight="1" thickBot="1" x14ac:dyDescent="0.3">
      <c r="B357" s="149"/>
      <c r="C357" s="35"/>
      <c r="D357" s="36"/>
      <c r="E357" s="37"/>
      <c r="F357" s="140"/>
      <c r="G357" s="141"/>
      <c r="H357" s="142"/>
      <c r="I357" s="87"/>
      <c r="J357" s="88"/>
      <c r="K357" s="89"/>
      <c r="L357" s="90" t="str">
        <f t="shared" ref="L357" si="275">IF(OR(L355="",L356=""),"",ROUND(L355/L356,4))</f>
        <v/>
      </c>
      <c r="M357" s="90"/>
      <c r="N357" s="70"/>
      <c r="O357" s="73" t="str">
        <f>IF(OR(L355="",L356=""),"",IF(I357=$AE$3,(O355*$AE$6+O356)*L357,IF(I357=$AE$4,(O355*$AE$7+O356)*L357,IF(I357=$AE$5,O355+O356+R357,""))))</f>
        <v/>
      </c>
      <c r="P357" s="74"/>
      <c r="Q357" s="75"/>
      <c r="R357" s="15"/>
      <c r="S357" s="67"/>
      <c r="T357" s="68"/>
      <c r="U357" s="68"/>
      <c r="V357" s="69"/>
      <c r="W357" s="121"/>
      <c r="X357" s="122"/>
      <c r="Y357" s="123"/>
    </row>
    <row r="358" spans="2:25" ht="11.1" customHeight="1" x14ac:dyDescent="0.25">
      <c r="B358" s="144" t="s">
        <v>144</v>
      </c>
      <c r="C358" s="20"/>
      <c r="D358" s="21"/>
      <c r="E358" s="22"/>
      <c r="F358" s="127"/>
      <c r="G358" s="128"/>
      <c r="H358" s="129"/>
      <c r="I358" s="76"/>
      <c r="J358" s="77"/>
      <c r="K358" s="78"/>
      <c r="L358" s="79"/>
      <c r="M358" s="80"/>
      <c r="N358" s="81"/>
      <c r="O358" s="56"/>
      <c r="P358" s="57"/>
      <c r="Q358" s="57"/>
      <c r="R358" s="58"/>
      <c r="S358" s="111"/>
      <c r="T358" s="111"/>
      <c r="U358" s="111"/>
      <c r="V358" s="112"/>
      <c r="W358" s="118" t="str">
        <f t="shared" ref="W358" si="276">IF(AND(F359&lt;&gt;"",F360&lt;&gt;"",I358&lt;&gt;"",I359&lt;&gt;"",I360&lt;&gt;"",L358&lt;&gt;"",L359&lt;&gt;"",O358&lt;&gt;"",F358&lt;&gt;"",C358&lt;&gt;""),MIN(IF(I360=$AE$3,(F358*F359*F360*1.1*$AE$6+O359)*L360,IF(I360=$AE$4,(F358*F359*F360*1.1*$AE$7+O359)*L360,IF(I360=$AE$5,(F358*F359*F360*1.1+O359)*L360+R360,""))),O360,F358*I359*$AE$6*L360+O359),IF(AND(F359="",F360="",I358="",I359="",I360="",L358="",L359="",O358="",F358="",C358="",O359=""),"","Doplňte prázdná pole"))</f>
        <v/>
      </c>
      <c r="X358" s="119"/>
      <c r="Y358" s="120"/>
    </row>
    <row r="359" spans="2:25" ht="11.1" customHeight="1" thickBot="1" x14ac:dyDescent="0.3">
      <c r="B359" s="145"/>
      <c r="C359" s="23"/>
      <c r="D359" s="24"/>
      <c r="E359" s="25"/>
      <c r="F359" s="130"/>
      <c r="G359" s="131"/>
      <c r="H359" s="131"/>
      <c r="I359" s="143"/>
      <c r="J359" s="143"/>
      <c r="K359" s="143"/>
      <c r="L359" s="124"/>
      <c r="M359" s="125"/>
      <c r="N359" s="126"/>
      <c r="O359" s="91"/>
      <c r="P359" s="92"/>
      <c r="Q359" s="92"/>
      <c r="R359" s="93"/>
      <c r="S359" s="113"/>
      <c r="T359" s="113"/>
      <c r="U359" s="113"/>
      <c r="V359" s="114"/>
      <c r="W359" s="118"/>
      <c r="X359" s="119"/>
      <c r="Y359" s="120"/>
    </row>
    <row r="360" spans="2:25" ht="11.1" customHeight="1" thickBot="1" x14ac:dyDescent="0.3">
      <c r="B360" s="146"/>
      <c r="C360" s="38"/>
      <c r="D360" s="39"/>
      <c r="E360" s="40"/>
      <c r="F360" s="132"/>
      <c r="G360" s="133"/>
      <c r="H360" s="134"/>
      <c r="I360" s="59"/>
      <c r="J360" s="60"/>
      <c r="K360" s="61"/>
      <c r="L360" s="70" t="str">
        <f t="shared" ref="L360" si="277">IF(OR(L358="",L359=""),"",ROUND(L358/L359,4))</f>
        <v/>
      </c>
      <c r="M360" s="71"/>
      <c r="N360" s="72"/>
      <c r="O360" s="73" t="str">
        <f>IF(OR(L358="",L359=""),"",IF(I360=$AE$3,(O358*$AE$6+O359)*L360,IF(I360=$AE$4,(O358*$AE$7+O359)*L360,IF(I360=$AE$5,O358+O359+R360,""))))</f>
        <v/>
      </c>
      <c r="P360" s="74"/>
      <c r="Q360" s="75"/>
      <c r="R360" s="16"/>
      <c r="S360" s="115"/>
      <c r="T360" s="116"/>
      <c r="U360" s="116"/>
      <c r="V360" s="117"/>
      <c r="W360" s="121"/>
      <c r="X360" s="122"/>
      <c r="Y360" s="123"/>
    </row>
    <row r="361" spans="2:25" ht="11.1" customHeight="1" x14ac:dyDescent="0.25">
      <c r="B361" s="147" t="s">
        <v>145</v>
      </c>
      <c r="C361" s="41"/>
      <c r="D361" s="42"/>
      <c r="E361" s="43"/>
      <c r="F361" s="135"/>
      <c r="G361" s="136"/>
      <c r="H361" s="137"/>
      <c r="I361" s="82"/>
      <c r="J361" s="83"/>
      <c r="K361" s="84"/>
      <c r="L361" s="85"/>
      <c r="M361" s="85"/>
      <c r="N361" s="85"/>
      <c r="O361" s="94"/>
      <c r="P361" s="95"/>
      <c r="Q361" s="95"/>
      <c r="R361" s="96"/>
      <c r="S361" s="63"/>
      <c r="T361" s="63"/>
      <c r="U361" s="63"/>
      <c r="V361" s="64"/>
      <c r="W361" s="118" t="str">
        <f t="shared" ref="W361" si="278">IF(AND(F362&lt;&gt;"",F363&lt;&gt;"",I361&lt;&gt;"",I362&lt;&gt;"",I363&lt;&gt;"",L361&lt;&gt;"",L362&lt;&gt;"",O361&lt;&gt;"",F361&lt;&gt;"",C361&lt;&gt;""),MIN(IF(I363=$AE$3,(F361*F362*F363*1.1*$AE$6+O362)*L363,IF(I363=$AE$4,(F361*F362*F363*1.1*$AE$7+O362)*L363,IF(I363=$AE$5,(F361*F362*F363*1.1+O362)*L363+R363,""))),O363,F361*I362*$AE$6*L363+O362),IF(AND(F362="",F363="",I361="",I362="",I363="",L361="",L362="",O361="",F361="",C361="",O362=""),"","Doplňte prázdná pole"))</f>
        <v/>
      </c>
      <c r="X361" s="119"/>
      <c r="Y361" s="120"/>
    </row>
    <row r="362" spans="2:25" ht="11.1" customHeight="1" thickBot="1" x14ac:dyDescent="0.3">
      <c r="B362" s="148"/>
      <c r="C362" s="44"/>
      <c r="D362" s="45"/>
      <c r="E362" s="46"/>
      <c r="F362" s="138"/>
      <c r="G362" s="139"/>
      <c r="H362" s="139"/>
      <c r="I362" s="62"/>
      <c r="J362" s="62"/>
      <c r="K362" s="62"/>
      <c r="L362" s="86"/>
      <c r="M362" s="86"/>
      <c r="N362" s="86"/>
      <c r="O362" s="97"/>
      <c r="P362" s="98"/>
      <c r="Q362" s="98"/>
      <c r="R362" s="99"/>
      <c r="S362" s="65"/>
      <c r="T362" s="65"/>
      <c r="U362" s="65"/>
      <c r="V362" s="66"/>
      <c r="W362" s="118"/>
      <c r="X362" s="119"/>
      <c r="Y362" s="120"/>
    </row>
    <row r="363" spans="2:25" ht="11.1" customHeight="1" thickBot="1" x14ac:dyDescent="0.3">
      <c r="B363" s="149"/>
      <c r="C363" s="47"/>
      <c r="D363" s="48"/>
      <c r="E363" s="49"/>
      <c r="F363" s="140"/>
      <c r="G363" s="141"/>
      <c r="H363" s="142"/>
      <c r="I363" s="87"/>
      <c r="J363" s="88"/>
      <c r="K363" s="89"/>
      <c r="L363" s="90" t="str">
        <f t="shared" ref="L363" si="279">IF(OR(L361="",L362=""),"",ROUND(L361/L362,4))</f>
        <v/>
      </c>
      <c r="M363" s="90"/>
      <c r="N363" s="70"/>
      <c r="O363" s="73" t="str">
        <f>IF(OR(L361="",L362=""),"",IF(I363=$AE$3,(O361*$AE$6+O362)*L363,IF(I363=$AE$4,(O361*$AE$7+O362)*L363,IF(I363=$AE$5,O361+O362+R363,""))))</f>
        <v/>
      </c>
      <c r="P363" s="74"/>
      <c r="Q363" s="75"/>
      <c r="R363" s="15"/>
      <c r="S363" s="67"/>
      <c r="T363" s="68"/>
      <c r="U363" s="68"/>
      <c r="V363" s="69"/>
      <c r="W363" s="121"/>
      <c r="X363" s="122"/>
      <c r="Y363" s="123"/>
    </row>
    <row r="364" spans="2:25" ht="11.1" customHeight="1" x14ac:dyDescent="0.25">
      <c r="B364" s="144" t="s">
        <v>146</v>
      </c>
      <c r="C364" s="20"/>
      <c r="D364" s="21"/>
      <c r="E364" s="22"/>
      <c r="F364" s="127"/>
      <c r="G364" s="128"/>
      <c r="H364" s="129"/>
      <c r="I364" s="76"/>
      <c r="J364" s="77"/>
      <c r="K364" s="78"/>
      <c r="L364" s="79"/>
      <c r="M364" s="80"/>
      <c r="N364" s="81"/>
      <c r="O364" s="56"/>
      <c r="P364" s="57"/>
      <c r="Q364" s="57"/>
      <c r="R364" s="58"/>
      <c r="S364" s="111"/>
      <c r="T364" s="111"/>
      <c r="U364" s="111"/>
      <c r="V364" s="112"/>
      <c r="W364" s="118" t="str">
        <f t="shared" ref="W364" si="280">IF(AND(F365&lt;&gt;"",F366&lt;&gt;"",I364&lt;&gt;"",I365&lt;&gt;"",I366&lt;&gt;"",L364&lt;&gt;"",L365&lt;&gt;"",O364&lt;&gt;"",F364&lt;&gt;"",C364&lt;&gt;""),MIN(IF(I366=$AE$3,(F364*F365*F366*1.1*$AE$6+O365)*L366,IF(I366=$AE$4,(F364*F365*F366*1.1*$AE$7+O365)*L366,IF(I366=$AE$5,(F364*F365*F366*1.1+O365)*L366+R366,""))),O366,F364*I365*$AE$6*L366+O365),IF(AND(F365="",F366="",I364="",I365="",I366="",L364="",L365="",O364="",F364="",C364="",O365=""),"","Doplňte prázdná pole"))</f>
        <v/>
      </c>
      <c r="X364" s="119"/>
      <c r="Y364" s="120"/>
    </row>
    <row r="365" spans="2:25" ht="11.1" customHeight="1" thickBot="1" x14ac:dyDescent="0.3">
      <c r="B365" s="145"/>
      <c r="C365" s="23"/>
      <c r="D365" s="24"/>
      <c r="E365" s="25"/>
      <c r="F365" s="130"/>
      <c r="G365" s="131"/>
      <c r="H365" s="131"/>
      <c r="I365" s="143"/>
      <c r="J365" s="143"/>
      <c r="K365" s="143"/>
      <c r="L365" s="124"/>
      <c r="M365" s="125"/>
      <c r="N365" s="126"/>
      <c r="O365" s="91"/>
      <c r="P365" s="92"/>
      <c r="Q365" s="92"/>
      <c r="R365" s="93"/>
      <c r="S365" s="113"/>
      <c r="T365" s="113"/>
      <c r="U365" s="113"/>
      <c r="V365" s="114"/>
      <c r="W365" s="118"/>
      <c r="X365" s="119"/>
      <c r="Y365" s="120"/>
    </row>
    <row r="366" spans="2:25" ht="11.1" customHeight="1" thickBot="1" x14ac:dyDescent="0.3">
      <c r="B366" s="146"/>
      <c r="C366" s="26"/>
      <c r="D366" s="27"/>
      <c r="E366" s="28"/>
      <c r="F366" s="132"/>
      <c r="G366" s="133"/>
      <c r="H366" s="134"/>
      <c r="I366" s="59"/>
      <c r="J366" s="60"/>
      <c r="K366" s="61"/>
      <c r="L366" s="70" t="str">
        <f t="shared" ref="L366" si="281">IF(OR(L364="",L365=""),"",ROUND(L364/L365,4))</f>
        <v/>
      </c>
      <c r="M366" s="71"/>
      <c r="N366" s="72"/>
      <c r="O366" s="73" t="str">
        <f>IF(OR(L364="",L365=""),"",IF(I366=$AE$3,(O364*$AE$6+O365)*L366,IF(I366=$AE$4,(O364*$AE$7+O365)*L366,IF(I366=$AE$5,O364+O365+R366,""))))</f>
        <v/>
      </c>
      <c r="P366" s="74"/>
      <c r="Q366" s="75"/>
      <c r="R366" s="16"/>
      <c r="S366" s="115"/>
      <c r="T366" s="116"/>
      <c r="U366" s="116"/>
      <c r="V366" s="117"/>
      <c r="W366" s="121"/>
      <c r="X366" s="122"/>
      <c r="Y366" s="123"/>
    </row>
    <row r="367" spans="2:25" ht="11.1" customHeight="1" x14ac:dyDescent="0.25">
      <c r="B367" s="147" t="s">
        <v>147</v>
      </c>
      <c r="C367" s="29"/>
      <c r="D367" s="30"/>
      <c r="E367" s="31"/>
      <c r="F367" s="135"/>
      <c r="G367" s="136"/>
      <c r="H367" s="137"/>
      <c r="I367" s="82"/>
      <c r="J367" s="83"/>
      <c r="K367" s="84"/>
      <c r="L367" s="85"/>
      <c r="M367" s="85"/>
      <c r="N367" s="85"/>
      <c r="O367" s="94"/>
      <c r="P367" s="95"/>
      <c r="Q367" s="95"/>
      <c r="R367" s="96"/>
      <c r="S367" s="63"/>
      <c r="T367" s="63"/>
      <c r="U367" s="63"/>
      <c r="V367" s="64"/>
      <c r="W367" s="118" t="str">
        <f t="shared" ref="W367" si="282">IF(AND(F368&lt;&gt;"",F369&lt;&gt;"",I367&lt;&gt;"",I368&lt;&gt;"",I369&lt;&gt;"",L367&lt;&gt;"",L368&lt;&gt;"",O367&lt;&gt;"",F367&lt;&gt;"",C367&lt;&gt;""),MIN(IF(I369=$AE$3,(F367*F368*F369*1.1*$AE$6+O368)*L369,IF(I369=$AE$4,(F367*F368*F369*1.1*$AE$7+O368)*L369,IF(I369=$AE$5,(F367*F368*F369*1.1+O368)*L369+R369,""))),O369,F367*I368*$AE$6*L369+O368),IF(AND(F368="",F369="",I367="",I368="",I369="",L367="",L368="",O367="",F367="",C367="",O368=""),"","Doplňte prázdná pole"))</f>
        <v/>
      </c>
      <c r="X367" s="119"/>
      <c r="Y367" s="120"/>
    </row>
    <row r="368" spans="2:25" ht="11.1" customHeight="1" thickBot="1" x14ac:dyDescent="0.3">
      <c r="B368" s="148"/>
      <c r="C368" s="32"/>
      <c r="D368" s="33"/>
      <c r="E368" s="34"/>
      <c r="F368" s="138"/>
      <c r="G368" s="139"/>
      <c r="H368" s="139"/>
      <c r="I368" s="62"/>
      <c r="J368" s="62"/>
      <c r="K368" s="62"/>
      <c r="L368" s="86"/>
      <c r="M368" s="86"/>
      <c r="N368" s="86"/>
      <c r="O368" s="97"/>
      <c r="P368" s="98"/>
      <c r="Q368" s="98"/>
      <c r="R368" s="99"/>
      <c r="S368" s="65"/>
      <c r="T368" s="65"/>
      <c r="U368" s="65"/>
      <c r="V368" s="66"/>
      <c r="W368" s="118"/>
      <c r="X368" s="119"/>
      <c r="Y368" s="120"/>
    </row>
    <row r="369" spans="2:25" ht="11.1" customHeight="1" thickBot="1" x14ac:dyDescent="0.3">
      <c r="B369" s="149"/>
      <c r="C369" s="35"/>
      <c r="D369" s="36"/>
      <c r="E369" s="37"/>
      <c r="F369" s="140"/>
      <c r="G369" s="141"/>
      <c r="H369" s="142"/>
      <c r="I369" s="87"/>
      <c r="J369" s="88"/>
      <c r="K369" s="89"/>
      <c r="L369" s="90" t="str">
        <f t="shared" ref="L369" si="283">IF(OR(L367="",L368=""),"",ROUND(L367/L368,4))</f>
        <v/>
      </c>
      <c r="M369" s="90"/>
      <c r="N369" s="70"/>
      <c r="O369" s="73" t="str">
        <f>IF(OR(L367="",L368=""),"",IF(I369=$AE$3,(O367*$AE$6+O368)*L369,IF(I369=$AE$4,(O367*$AE$7+O368)*L369,IF(I369=$AE$5,O367+O368+R369,""))))</f>
        <v/>
      </c>
      <c r="P369" s="74"/>
      <c r="Q369" s="75"/>
      <c r="R369" s="15"/>
      <c r="S369" s="67"/>
      <c r="T369" s="68"/>
      <c r="U369" s="68"/>
      <c r="V369" s="69"/>
      <c r="W369" s="121"/>
      <c r="X369" s="122"/>
      <c r="Y369" s="123"/>
    </row>
    <row r="370" spans="2:25" ht="11.1" customHeight="1" x14ac:dyDescent="0.25">
      <c r="B370" s="144" t="s">
        <v>148</v>
      </c>
      <c r="C370" s="20"/>
      <c r="D370" s="21"/>
      <c r="E370" s="22"/>
      <c r="F370" s="127"/>
      <c r="G370" s="128"/>
      <c r="H370" s="129"/>
      <c r="I370" s="76"/>
      <c r="J370" s="77"/>
      <c r="K370" s="78"/>
      <c r="L370" s="79"/>
      <c r="M370" s="80"/>
      <c r="N370" s="81"/>
      <c r="O370" s="56"/>
      <c r="P370" s="57"/>
      <c r="Q370" s="57"/>
      <c r="R370" s="58"/>
      <c r="S370" s="111"/>
      <c r="T370" s="111"/>
      <c r="U370" s="111"/>
      <c r="V370" s="112"/>
      <c r="W370" s="118" t="str">
        <f t="shared" ref="W370" si="284">IF(AND(F371&lt;&gt;"",F372&lt;&gt;"",I370&lt;&gt;"",I371&lt;&gt;"",I372&lt;&gt;"",L370&lt;&gt;"",L371&lt;&gt;"",O370&lt;&gt;"",F370&lt;&gt;"",C370&lt;&gt;""),MIN(IF(I372=$AE$3,(F370*F371*F372*1.1*$AE$6+O371)*L372,IF(I372=$AE$4,(F370*F371*F372*1.1*$AE$7+O371)*L372,IF(I372=$AE$5,(F370*F371*F372*1.1+O371)*L372+R372,""))),O372,F370*I371*$AE$6*L372+O371),IF(AND(F371="",F372="",I370="",I371="",I372="",L370="",L371="",O370="",F370="",C370="",O371=""),"","Doplňte prázdná pole"))</f>
        <v/>
      </c>
      <c r="X370" s="119"/>
      <c r="Y370" s="120"/>
    </row>
    <row r="371" spans="2:25" ht="11.1" customHeight="1" thickBot="1" x14ac:dyDescent="0.3">
      <c r="B371" s="145"/>
      <c r="C371" s="23"/>
      <c r="D371" s="24"/>
      <c r="E371" s="25"/>
      <c r="F371" s="130"/>
      <c r="G371" s="131"/>
      <c r="H371" s="131"/>
      <c r="I371" s="143"/>
      <c r="J371" s="143"/>
      <c r="K371" s="143"/>
      <c r="L371" s="124"/>
      <c r="M371" s="125"/>
      <c r="N371" s="126"/>
      <c r="O371" s="91"/>
      <c r="P371" s="92"/>
      <c r="Q371" s="92"/>
      <c r="R371" s="93"/>
      <c r="S371" s="113"/>
      <c r="T371" s="113"/>
      <c r="U371" s="113"/>
      <c r="V371" s="114"/>
      <c r="W371" s="118"/>
      <c r="X371" s="119"/>
      <c r="Y371" s="120"/>
    </row>
    <row r="372" spans="2:25" ht="11.1" customHeight="1" thickBot="1" x14ac:dyDescent="0.3">
      <c r="B372" s="146"/>
      <c r="C372" s="38"/>
      <c r="D372" s="39"/>
      <c r="E372" s="40"/>
      <c r="F372" s="132"/>
      <c r="G372" s="133"/>
      <c r="H372" s="134"/>
      <c r="I372" s="59"/>
      <c r="J372" s="60"/>
      <c r="K372" s="61"/>
      <c r="L372" s="70" t="str">
        <f t="shared" ref="L372" si="285">IF(OR(L370="",L371=""),"",ROUND(L370/L371,4))</f>
        <v/>
      </c>
      <c r="M372" s="71"/>
      <c r="N372" s="72"/>
      <c r="O372" s="73" t="str">
        <f>IF(OR(L370="",L371=""),"",IF(I372=$AE$3,(O370*$AE$6+O371)*L372,IF(I372=$AE$4,(O370*$AE$7+O371)*L372,IF(I372=$AE$5,O370+O371+R372,""))))</f>
        <v/>
      </c>
      <c r="P372" s="74"/>
      <c r="Q372" s="75"/>
      <c r="R372" s="16"/>
      <c r="S372" s="115"/>
      <c r="T372" s="116"/>
      <c r="U372" s="116"/>
      <c r="V372" s="117"/>
      <c r="W372" s="121"/>
      <c r="X372" s="122"/>
      <c r="Y372" s="123"/>
    </row>
    <row r="373" spans="2:25" ht="11.1" customHeight="1" x14ac:dyDescent="0.25">
      <c r="B373" s="147" t="s">
        <v>149</v>
      </c>
      <c r="C373" s="41"/>
      <c r="D373" s="42"/>
      <c r="E373" s="43"/>
      <c r="F373" s="135"/>
      <c r="G373" s="136"/>
      <c r="H373" s="137"/>
      <c r="I373" s="82"/>
      <c r="J373" s="83"/>
      <c r="K373" s="84"/>
      <c r="L373" s="85"/>
      <c r="M373" s="85"/>
      <c r="N373" s="85"/>
      <c r="O373" s="94"/>
      <c r="P373" s="95"/>
      <c r="Q373" s="95"/>
      <c r="R373" s="96"/>
      <c r="S373" s="63"/>
      <c r="T373" s="63"/>
      <c r="U373" s="63"/>
      <c r="V373" s="64"/>
      <c r="W373" s="118" t="str">
        <f t="shared" ref="W373" si="286">IF(AND(F374&lt;&gt;"",F375&lt;&gt;"",I373&lt;&gt;"",I374&lt;&gt;"",I375&lt;&gt;"",L373&lt;&gt;"",L374&lt;&gt;"",O373&lt;&gt;"",F373&lt;&gt;"",C373&lt;&gt;""),MIN(IF(I375=$AE$3,(F373*F374*F375*1.1*$AE$6+O374)*L375,IF(I375=$AE$4,(F373*F374*F375*1.1*$AE$7+O374)*L375,IF(I375=$AE$5,(F373*F374*F375*1.1+O374)*L375+R375,""))),O375,F373*I374*$AE$6*L375+O374),IF(AND(F374="",F375="",I373="",I374="",I375="",L373="",L374="",O373="",F373="",C373="",O374=""),"","Doplňte prázdná pole"))</f>
        <v/>
      </c>
      <c r="X373" s="119"/>
      <c r="Y373" s="120"/>
    </row>
    <row r="374" spans="2:25" ht="11.1" customHeight="1" thickBot="1" x14ac:dyDescent="0.3">
      <c r="B374" s="148"/>
      <c r="C374" s="44"/>
      <c r="D374" s="45"/>
      <c r="E374" s="46"/>
      <c r="F374" s="138"/>
      <c r="G374" s="139"/>
      <c r="H374" s="139"/>
      <c r="I374" s="62"/>
      <c r="J374" s="62"/>
      <c r="K374" s="62"/>
      <c r="L374" s="86"/>
      <c r="M374" s="86"/>
      <c r="N374" s="86"/>
      <c r="O374" s="97"/>
      <c r="P374" s="98"/>
      <c r="Q374" s="98"/>
      <c r="R374" s="99"/>
      <c r="S374" s="65"/>
      <c r="T374" s="65"/>
      <c r="U374" s="65"/>
      <c r="V374" s="66"/>
      <c r="W374" s="118"/>
      <c r="X374" s="119"/>
      <c r="Y374" s="120"/>
    </row>
    <row r="375" spans="2:25" ht="11.1" customHeight="1" thickBot="1" x14ac:dyDescent="0.3">
      <c r="B375" s="149"/>
      <c r="C375" s="47"/>
      <c r="D375" s="48"/>
      <c r="E375" s="49"/>
      <c r="F375" s="140"/>
      <c r="G375" s="141"/>
      <c r="H375" s="142"/>
      <c r="I375" s="87"/>
      <c r="J375" s="88"/>
      <c r="K375" s="89"/>
      <c r="L375" s="90" t="str">
        <f t="shared" ref="L375" si="287">IF(OR(L373="",L374=""),"",ROUND(L373/L374,4))</f>
        <v/>
      </c>
      <c r="M375" s="90"/>
      <c r="N375" s="70"/>
      <c r="O375" s="73" t="str">
        <f>IF(OR(L373="",L374=""),"",IF(I375=$AE$3,(O373*$AE$6+O374)*L375,IF(I375=$AE$4,(O373*$AE$7+O374)*L375,IF(I375=$AE$5,O373+O374+R375,""))))</f>
        <v/>
      </c>
      <c r="P375" s="74"/>
      <c r="Q375" s="75"/>
      <c r="R375" s="15"/>
      <c r="S375" s="67"/>
      <c r="T375" s="68"/>
      <c r="U375" s="68"/>
      <c r="V375" s="69"/>
      <c r="W375" s="121"/>
      <c r="X375" s="122"/>
      <c r="Y375" s="123"/>
    </row>
    <row r="376" spans="2:25" ht="11.1" customHeight="1" x14ac:dyDescent="0.25">
      <c r="B376" s="144" t="s">
        <v>150</v>
      </c>
      <c r="C376" s="20"/>
      <c r="D376" s="21"/>
      <c r="E376" s="22"/>
      <c r="F376" s="127"/>
      <c r="G376" s="128"/>
      <c r="H376" s="129"/>
      <c r="I376" s="76"/>
      <c r="J376" s="77"/>
      <c r="K376" s="78"/>
      <c r="L376" s="79"/>
      <c r="M376" s="80"/>
      <c r="N376" s="81"/>
      <c r="O376" s="56"/>
      <c r="P376" s="57"/>
      <c r="Q376" s="57"/>
      <c r="R376" s="58"/>
      <c r="S376" s="111"/>
      <c r="T376" s="111"/>
      <c r="U376" s="111"/>
      <c r="V376" s="112"/>
      <c r="W376" s="118" t="str">
        <f t="shared" ref="W376" si="288">IF(AND(F377&lt;&gt;"",F378&lt;&gt;"",I376&lt;&gt;"",I377&lt;&gt;"",I378&lt;&gt;"",L376&lt;&gt;"",L377&lt;&gt;"",O376&lt;&gt;"",F376&lt;&gt;"",C376&lt;&gt;""),MIN(IF(I378=$AE$3,(F376*F377*F378*1.1*$AE$6+O377)*L378,IF(I378=$AE$4,(F376*F377*F378*1.1*$AE$7+O377)*L378,IF(I378=$AE$5,(F376*F377*F378*1.1+O377)*L378+R378,""))),O378,F376*I377*$AE$6*L378+O377),IF(AND(F377="",F378="",I376="",I377="",I378="",L376="",L377="",O376="",F376="",C376="",O377=""),"","Doplňte prázdná pole"))</f>
        <v/>
      </c>
      <c r="X376" s="119"/>
      <c r="Y376" s="120"/>
    </row>
    <row r="377" spans="2:25" ht="11.1" customHeight="1" thickBot="1" x14ac:dyDescent="0.3">
      <c r="B377" s="145"/>
      <c r="C377" s="23"/>
      <c r="D377" s="24"/>
      <c r="E377" s="25"/>
      <c r="F377" s="130"/>
      <c r="G377" s="131"/>
      <c r="H377" s="131"/>
      <c r="I377" s="143"/>
      <c r="J377" s="143"/>
      <c r="K377" s="143"/>
      <c r="L377" s="124"/>
      <c r="M377" s="125"/>
      <c r="N377" s="126"/>
      <c r="O377" s="91"/>
      <c r="P377" s="92"/>
      <c r="Q377" s="92"/>
      <c r="R377" s="93"/>
      <c r="S377" s="113"/>
      <c r="T377" s="113"/>
      <c r="U377" s="113"/>
      <c r="V377" s="114"/>
      <c r="W377" s="118"/>
      <c r="X377" s="119"/>
      <c r="Y377" s="120"/>
    </row>
    <row r="378" spans="2:25" ht="11.1" customHeight="1" thickBot="1" x14ac:dyDescent="0.3">
      <c r="B378" s="146"/>
      <c r="C378" s="50"/>
      <c r="D378" s="51"/>
      <c r="E378" s="52"/>
      <c r="F378" s="132"/>
      <c r="G378" s="133"/>
      <c r="H378" s="134"/>
      <c r="I378" s="59"/>
      <c r="J378" s="60"/>
      <c r="K378" s="61"/>
      <c r="L378" s="70" t="str">
        <f t="shared" ref="L378" si="289">IF(OR(L376="",L377=""),"",ROUND(L376/L377,4))</f>
        <v/>
      </c>
      <c r="M378" s="71"/>
      <c r="N378" s="72"/>
      <c r="O378" s="73" t="str">
        <f>IF(OR(L376="",L377=""),"",IF(I378=$AE$3,(O376*$AE$6+O377)*L378,IF(I378=$AE$4,(O376*$AE$7+O377)*L378,IF(I378=$AE$5,O376+O377+R378,""))))</f>
        <v/>
      </c>
      <c r="P378" s="74"/>
      <c r="Q378" s="75"/>
      <c r="R378" s="16"/>
      <c r="S378" s="115"/>
      <c r="T378" s="116"/>
      <c r="U378" s="116"/>
      <c r="V378" s="117"/>
      <c r="W378" s="121"/>
      <c r="X378" s="122"/>
      <c r="Y378" s="123"/>
    </row>
    <row r="379" spans="2:25" ht="11.1" customHeight="1" x14ac:dyDescent="0.25">
      <c r="B379" s="147" t="s">
        <v>151</v>
      </c>
      <c r="C379" s="29"/>
      <c r="D379" s="30"/>
      <c r="E379" s="31"/>
      <c r="F379" s="135"/>
      <c r="G379" s="136"/>
      <c r="H379" s="137"/>
      <c r="I379" s="82"/>
      <c r="J379" s="83"/>
      <c r="K379" s="84"/>
      <c r="L379" s="85"/>
      <c r="M379" s="85"/>
      <c r="N379" s="85"/>
      <c r="O379" s="94"/>
      <c r="P379" s="95"/>
      <c r="Q379" s="95"/>
      <c r="R379" s="96"/>
      <c r="S379" s="63"/>
      <c r="T379" s="63"/>
      <c r="U379" s="63"/>
      <c r="V379" s="64"/>
      <c r="W379" s="118" t="str">
        <f t="shared" ref="W379" si="290">IF(AND(F380&lt;&gt;"",F381&lt;&gt;"",I379&lt;&gt;"",I380&lt;&gt;"",I381&lt;&gt;"",L379&lt;&gt;"",L380&lt;&gt;"",O379&lt;&gt;"",F379&lt;&gt;"",C379&lt;&gt;""),MIN(IF(I381=$AE$3,(F379*F380*F381*1.1*$AE$6+O380)*L381,IF(I381=$AE$4,(F379*F380*F381*1.1*$AE$7+O380)*L381,IF(I381=$AE$5,(F379*F380*F381*1.1+O380)*L381+R381,""))),O381,F379*I380*$AE$6*L381+O380),IF(AND(F380="",F381="",I379="",I380="",I381="",L379="",L380="",O379="",F379="",C379="",O380=""),"","Doplňte prázdná pole"))</f>
        <v/>
      </c>
      <c r="X379" s="119"/>
      <c r="Y379" s="120"/>
    </row>
    <row r="380" spans="2:25" ht="11.1" customHeight="1" thickBot="1" x14ac:dyDescent="0.3">
      <c r="B380" s="148"/>
      <c r="C380" s="32"/>
      <c r="D380" s="33"/>
      <c r="E380" s="34"/>
      <c r="F380" s="138"/>
      <c r="G380" s="139"/>
      <c r="H380" s="139"/>
      <c r="I380" s="62"/>
      <c r="J380" s="62"/>
      <c r="K380" s="62"/>
      <c r="L380" s="86"/>
      <c r="M380" s="86"/>
      <c r="N380" s="86"/>
      <c r="O380" s="97"/>
      <c r="P380" s="98"/>
      <c r="Q380" s="98"/>
      <c r="R380" s="99"/>
      <c r="S380" s="65"/>
      <c r="T380" s="65"/>
      <c r="U380" s="65"/>
      <c r="V380" s="66"/>
      <c r="W380" s="118"/>
      <c r="X380" s="119"/>
      <c r="Y380" s="120"/>
    </row>
    <row r="381" spans="2:25" ht="11.1" customHeight="1" thickBot="1" x14ac:dyDescent="0.3">
      <c r="B381" s="149"/>
      <c r="C381" s="53"/>
      <c r="D381" s="54"/>
      <c r="E381" s="55"/>
      <c r="F381" s="140"/>
      <c r="G381" s="141"/>
      <c r="H381" s="142"/>
      <c r="I381" s="87"/>
      <c r="J381" s="88"/>
      <c r="K381" s="89"/>
      <c r="L381" s="90" t="str">
        <f t="shared" ref="L381" si="291">IF(OR(L379="",L380=""),"",ROUND(L379/L380,4))</f>
        <v/>
      </c>
      <c r="M381" s="90"/>
      <c r="N381" s="70"/>
      <c r="O381" s="73" t="str">
        <f>IF(OR(L379="",L380=""),"",IF(I381=$AE$3,(O379*$AE$6+O380)*L381,IF(I381=$AE$4,(O379*$AE$7+O380)*L381,IF(I381=$AE$5,O379+O380+R381,""))))</f>
        <v/>
      </c>
      <c r="P381" s="74"/>
      <c r="Q381" s="75"/>
      <c r="R381" s="15"/>
      <c r="S381" s="67"/>
      <c r="T381" s="68"/>
      <c r="U381" s="68"/>
      <c r="V381" s="69"/>
      <c r="W381" s="121"/>
      <c r="X381" s="122"/>
      <c r="Y381" s="123"/>
    </row>
    <row r="382" spans="2:25" ht="11.1" customHeight="1" x14ac:dyDescent="0.25">
      <c r="B382" s="144" t="s">
        <v>152</v>
      </c>
      <c r="C382" s="20"/>
      <c r="D382" s="21"/>
      <c r="E382" s="22"/>
      <c r="F382" s="127"/>
      <c r="G382" s="128"/>
      <c r="H382" s="129"/>
      <c r="I382" s="76"/>
      <c r="J382" s="77"/>
      <c r="K382" s="78"/>
      <c r="L382" s="79"/>
      <c r="M382" s="80"/>
      <c r="N382" s="81"/>
      <c r="O382" s="56"/>
      <c r="P382" s="57"/>
      <c r="Q382" s="57"/>
      <c r="R382" s="58"/>
      <c r="S382" s="111"/>
      <c r="T382" s="111"/>
      <c r="U382" s="111"/>
      <c r="V382" s="112"/>
      <c r="W382" s="118" t="str">
        <f t="shared" ref="W382" si="292">IF(AND(F383&lt;&gt;"",F384&lt;&gt;"",I382&lt;&gt;"",I383&lt;&gt;"",I384&lt;&gt;"",L382&lt;&gt;"",L383&lt;&gt;"",O382&lt;&gt;"",F382&lt;&gt;"",C382&lt;&gt;""),MIN(IF(I384=$AE$3,(F382*F383*F384*1.1*$AE$6+O383)*L384,IF(I384=$AE$4,(F382*F383*F384*1.1*$AE$7+O383)*L384,IF(I384=$AE$5,(F382*F383*F384*1.1+O383)*L384+R384,""))),O384,F382*I383*$AE$6*L384+O383),IF(AND(F383="",F384="",I382="",I383="",I384="",L382="",L383="",O382="",F382="",C382="",O383=""),"","Doplňte prázdná pole"))</f>
        <v/>
      </c>
      <c r="X382" s="119"/>
      <c r="Y382" s="120"/>
    </row>
    <row r="383" spans="2:25" ht="11.1" customHeight="1" thickBot="1" x14ac:dyDescent="0.3">
      <c r="B383" s="145"/>
      <c r="C383" s="23"/>
      <c r="D383" s="24"/>
      <c r="E383" s="25"/>
      <c r="F383" s="130"/>
      <c r="G383" s="131"/>
      <c r="H383" s="131"/>
      <c r="I383" s="143"/>
      <c r="J383" s="143"/>
      <c r="K383" s="143"/>
      <c r="L383" s="124"/>
      <c r="M383" s="125"/>
      <c r="N383" s="126"/>
      <c r="O383" s="91"/>
      <c r="P383" s="92"/>
      <c r="Q383" s="92"/>
      <c r="R383" s="93"/>
      <c r="S383" s="113"/>
      <c r="T383" s="113"/>
      <c r="U383" s="113"/>
      <c r="V383" s="114"/>
      <c r="W383" s="118"/>
      <c r="X383" s="119"/>
      <c r="Y383" s="120"/>
    </row>
    <row r="384" spans="2:25" ht="11.1" customHeight="1" thickBot="1" x14ac:dyDescent="0.3">
      <c r="B384" s="146"/>
      <c r="C384" s="26"/>
      <c r="D384" s="27"/>
      <c r="E384" s="28"/>
      <c r="F384" s="132"/>
      <c r="G384" s="133"/>
      <c r="H384" s="134"/>
      <c r="I384" s="59"/>
      <c r="J384" s="60"/>
      <c r="K384" s="61"/>
      <c r="L384" s="70" t="str">
        <f t="shared" ref="L384" si="293">IF(OR(L382="",L383=""),"",ROUND(L382/L383,4))</f>
        <v/>
      </c>
      <c r="M384" s="71"/>
      <c r="N384" s="72"/>
      <c r="O384" s="73" t="str">
        <f>IF(OR(L382="",L383=""),"",IF(I384=$AE$3,(O382*$AE$6+O383)*L384,IF(I384=$AE$4,(O382*$AE$7+O383)*L384,IF(I384=$AE$5,O382+O383+R384,""))))</f>
        <v/>
      </c>
      <c r="P384" s="74"/>
      <c r="Q384" s="75"/>
      <c r="R384" s="16"/>
      <c r="S384" s="115"/>
      <c r="T384" s="116"/>
      <c r="U384" s="116"/>
      <c r="V384" s="117"/>
      <c r="W384" s="121"/>
      <c r="X384" s="122"/>
      <c r="Y384" s="123"/>
    </row>
    <row r="385" spans="2:25" ht="11.1" customHeight="1" x14ac:dyDescent="0.25">
      <c r="B385" s="147" t="s">
        <v>153</v>
      </c>
      <c r="C385" s="29"/>
      <c r="D385" s="30"/>
      <c r="E385" s="31"/>
      <c r="F385" s="135"/>
      <c r="G385" s="136"/>
      <c r="H385" s="137"/>
      <c r="I385" s="82"/>
      <c r="J385" s="83"/>
      <c r="K385" s="84"/>
      <c r="L385" s="85"/>
      <c r="M385" s="85"/>
      <c r="N385" s="85"/>
      <c r="O385" s="94"/>
      <c r="P385" s="95"/>
      <c r="Q385" s="95"/>
      <c r="R385" s="96"/>
      <c r="S385" s="63"/>
      <c r="T385" s="63"/>
      <c r="U385" s="63"/>
      <c r="V385" s="64"/>
      <c r="W385" s="118" t="str">
        <f t="shared" ref="W385" si="294">IF(AND(F386&lt;&gt;"",F387&lt;&gt;"",I385&lt;&gt;"",I386&lt;&gt;"",I387&lt;&gt;"",L385&lt;&gt;"",L386&lt;&gt;"",O385&lt;&gt;"",F385&lt;&gt;"",C385&lt;&gt;""),MIN(IF(I387=$AE$3,(F385*F386*F387*1.1*$AE$6+O386)*L387,IF(I387=$AE$4,(F385*F386*F387*1.1*$AE$7+O386)*L387,IF(I387=$AE$5,(F385*F386*F387*1.1+O386)*L387+R387,""))),O387,F385*I386*$AE$6*L387+O386),IF(AND(F386="",F387="",I385="",I386="",I387="",L385="",L386="",O385="",F385="",C385="",O386=""),"","Doplňte prázdná pole"))</f>
        <v/>
      </c>
      <c r="X385" s="119"/>
      <c r="Y385" s="120"/>
    </row>
    <row r="386" spans="2:25" ht="11.1" customHeight="1" thickBot="1" x14ac:dyDescent="0.3">
      <c r="B386" s="148"/>
      <c r="C386" s="32"/>
      <c r="D386" s="33"/>
      <c r="E386" s="34"/>
      <c r="F386" s="138"/>
      <c r="G386" s="139"/>
      <c r="H386" s="139"/>
      <c r="I386" s="62"/>
      <c r="J386" s="62"/>
      <c r="K386" s="62"/>
      <c r="L386" s="86"/>
      <c r="M386" s="86"/>
      <c r="N386" s="86"/>
      <c r="O386" s="97"/>
      <c r="P386" s="98"/>
      <c r="Q386" s="98"/>
      <c r="R386" s="99"/>
      <c r="S386" s="65"/>
      <c r="T386" s="65"/>
      <c r="U386" s="65"/>
      <c r="V386" s="66"/>
      <c r="W386" s="118"/>
      <c r="X386" s="119"/>
      <c r="Y386" s="120"/>
    </row>
    <row r="387" spans="2:25" ht="11.1" customHeight="1" thickBot="1" x14ac:dyDescent="0.3">
      <c r="B387" s="149"/>
      <c r="C387" s="35"/>
      <c r="D387" s="36"/>
      <c r="E387" s="37"/>
      <c r="F387" s="140"/>
      <c r="G387" s="141"/>
      <c r="H387" s="142"/>
      <c r="I387" s="87"/>
      <c r="J387" s="88"/>
      <c r="K387" s="89"/>
      <c r="L387" s="90" t="str">
        <f t="shared" ref="L387" si="295">IF(OR(L385="",L386=""),"",ROUND(L385/L386,4))</f>
        <v/>
      </c>
      <c r="M387" s="90"/>
      <c r="N387" s="70"/>
      <c r="O387" s="73" t="str">
        <f>IF(OR(L385="",L386=""),"",IF(I387=$AE$3,(O385*$AE$6+O386)*L387,IF(I387=$AE$4,(O385*$AE$7+O386)*L387,IF(I387=$AE$5,O385+O386+R387,""))))</f>
        <v/>
      </c>
      <c r="P387" s="74"/>
      <c r="Q387" s="75"/>
      <c r="R387" s="15"/>
      <c r="S387" s="67"/>
      <c r="T387" s="68"/>
      <c r="U387" s="68"/>
      <c r="V387" s="69"/>
      <c r="W387" s="121"/>
      <c r="X387" s="122"/>
      <c r="Y387" s="123"/>
    </row>
    <row r="388" spans="2:25" ht="11.1" customHeight="1" x14ac:dyDescent="0.25">
      <c r="B388" s="144" t="s">
        <v>154</v>
      </c>
      <c r="C388" s="20"/>
      <c r="D388" s="21"/>
      <c r="E388" s="22"/>
      <c r="F388" s="127"/>
      <c r="G388" s="128"/>
      <c r="H388" s="129"/>
      <c r="I388" s="76"/>
      <c r="J388" s="77"/>
      <c r="K388" s="78"/>
      <c r="L388" s="79"/>
      <c r="M388" s="80"/>
      <c r="N388" s="81"/>
      <c r="O388" s="56"/>
      <c r="P388" s="57"/>
      <c r="Q388" s="57"/>
      <c r="R388" s="58"/>
      <c r="S388" s="111"/>
      <c r="T388" s="111"/>
      <c r="U388" s="111"/>
      <c r="V388" s="112"/>
      <c r="W388" s="118" t="str">
        <f t="shared" ref="W388" si="296">IF(AND(F389&lt;&gt;"",F390&lt;&gt;"",I388&lt;&gt;"",I389&lt;&gt;"",I390&lt;&gt;"",L388&lt;&gt;"",L389&lt;&gt;"",O388&lt;&gt;"",F388&lt;&gt;"",C388&lt;&gt;""),MIN(IF(I390=$AE$3,(F388*F389*F390*1.1*$AE$6+O389)*L390,IF(I390=$AE$4,(F388*F389*F390*1.1*$AE$7+O389)*L390,IF(I390=$AE$5,(F388*F389*F390*1.1+O389)*L390+R390,""))),O390,F388*I389*$AE$6*L390+O389),IF(AND(F389="",F390="",I388="",I389="",I390="",L388="",L389="",O388="",F388="",C388="",O389=""),"","Doplňte prázdná pole"))</f>
        <v/>
      </c>
      <c r="X388" s="119"/>
      <c r="Y388" s="120"/>
    </row>
    <row r="389" spans="2:25" ht="11.1" customHeight="1" thickBot="1" x14ac:dyDescent="0.3">
      <c r="B389" s="145"/>
      <c r="C389" s="23"/>
      <c r="D389" s="24"/>
      <c r="E389" s="25"/>
      <c r="F389" s="130"/>
      <c r="G389" s="131"/>
      <c r="H389" s="131"/>
      <c r="I389" s="143"/>
      <c r="J389" s="143"/>
      <c r="K389" s="143"/>
      <c r="L389" s="124"/>
      <c r="M389" s="125"/>
      <c r="N389" s="126"/>
      <c r="O389" s="91"/>
      <c r="P389" s="92"/>
      <c r="Q389" s="92"/>
      <c r="R389" s="93"/>
      <c r="S389" s="113"/>
      <c r="T389" s="113"/>
      <c r="U389" s="113"/>
      <c r="V389" s="114"/>
      <c r="W389" s="118"/>
      <c r="X389" s="119"/>
      <c r="Y389" s="120"/>
    </row>
    <row r="390" spans="2:25" ht="11.1" customHeight="1" thickBot="1" x14ac:dyDescent="0.3">
      <c r="B390" s="146"/>
      <c r="C390" s="38"/>
      <c r="D390" s="39"/>
      <c r="E390" s="40"/>
      <c r="F390" s="132"/>
      <c r="G390" s="133"/>
      <c r="H390" s="134"/>
      <c r="I390" s="59"/>
      <c r="J390" s="60"/>
      <c r="K390" s="61"/>
      <c r="L390" s="70" t="str">
        <f t="shared" ref="L390" si="297">IF(OR(L388="",L389=""),"",ROUND(L388/L389,4))</f>
        <v/>
      </c>
      <c r="M390" s="71"/>
      <c r="N390" s="72"/>
      <c r="O390" s="73" t="str">
        <f>IF(OR(L388="",L389=""),"",IF(I390=$AE$3,(O388*$AE$6+O389)*L390,IF(I390=$AE$4,(O388*$AE$7+O389)*L390,IF(I390=$AE$5,O388+O389+R390,""))))</f>
        <v/>
      </c>
      <c r="P390" s="74"/>
      <c r="Q390" s="75"/>
      <c r="R390" s="16"/>
      <c r="S390" s="115"/>
      <c r="T390" s="116"/>
      <c r="U390" s="116"/>
      <c r="V390" s="117"/>
      <c r="W390" s="121"/>
      <c r="X390" s="122"/>
      <c r="Y390" s="123"/>
    </row>
    <row r="391" spans="2:25" ht="11.1" customHeight="1" x14ac:dyDescent="0.25">
      <c r="B391" s="147" t="s">
        <v>155</v>
      </c>
      <c r="C391" s="41"/>
      <c r="D391" s="42"/>
      <c r="E391" s="43"/>
      <c r="F391" s="135"/>
      <c r="G391" s="136"/>
      <c r="H391" s="137"/>
      <c r="I391" s="82"/>
      <c r="J391" s="83"/>
      <c r="K391" s="84"/>
      <c r="L391" s="85"/>
      <c r="M391" s="85"/>
      <c r="N391" s="85"/>
      <c r="O391" s="94"/>
      <c r="P391" s="95"/>
      <c r="Q391" s="95"/>
      <c r="R391" s="96"/>
      <c r="S391" s="63"/>
      <c r="T391" s="63"/>
      <c r="U391" s="63"/>
      <c r="V391" s="64"/>
      <c r="W391" s="118" t="str">
        <f t="shared" ref="W391" si="298">IF(AND(F392&lt;&gt;"",F393&lt;&gt;"",I391&lt;&gt;"",I392&lt;&gt;"",I393&lt;&gt;"",L391&lt;&gt;"",L392&lt;&gt;"",O391&lt;&gt;"",F391&lt;&gt;"",C391&lt;&gt;""),MIN(IF(I393=$AE$3,(F391*F392*F393*1.1*$AE$6+O392)*L393,IF(I393=$AE$4,(F391*F392*F393*1.1*$AE$7+O392)*L393,IF(I393=$AE$5,(F391*F392*F393*1.1+O392)*L393+R393,""))),O393,F391*I392*$AE$6*L393+O392),IF(AND(F392="",F393="",I391="",I392="",I393="",L391="",L392="",O391="",F391="",C391="",O392=""),"","Doplňte prázdná pole"))</f>
        <v/>
      </c>
      <c r="X391" s="119"/>
      <c r="Y391" s="120"/>
    </row>
    <row r="392" spans="2:25" ht="11.1" customHeight="1" thickBot="1" x14ac:dyDescent="0.3">
      <c r="B392" s="148"/>
      <c r="C392" s="44"/>
      <c r="D392" s="45"/>
      <c r="E392" s="46"/>
      <c r="F392" s="138"/>
      <c r="G392" s="139"/>
      <c r="H392" s="139"/>
      <c r="I392" s="62"/>
      <c r="J392" s="62"/>
      <c r="K392" s="62"/>
      <c r="L392" s="86"/>
      <c r="M392" s="86"/>
      <c r="N392" s="86"/>
      <c r="O392" s="97"/>
      <c r="P392" s="98"/>
      <c r="Q392" s="98"/>
      <c r="R392" s="99"/>
      <c r="S392" s="65"/>
      <c r="T392" s="65"/>
      <c r="U392" s="65"/>
      <c r="V392" s="66"/>
      <c r="W392" s="118"/>
      <c r="X392" s="119"/>
      <c r="Y392" s="120"/>
    </row>
    <row r="393" spans="2:25" ht="11.1" customHeight="1" thickBot="1" x14ac:dyDescent="0.3">
      <c r="B393" s="149"/>
      <c r="C393" s="47"/>
      <c r="D393" s="48"/>
      <c r="E393" s="49"/>
      <c r="F393" s="140"/>
      <c r="G393" s="141"/>
      <c r="H393" s="142"/>
      <c r="I393" s="87"/>
      <c r="J393" s="88"/>
      <c r="K393" s="89"/>
      <c r="L393" s="90" t="str">
        <f t="shared" ref="L393" si="299">IF(OR(L391="",L392=""),"",ROUND(L391/L392,4))</f>
        <v/>
      </c>
      <c r="M393" s="90"/>
      <c r="N393" s="70"/>
      <c r="O393" s="73" t="str">
        <f>IF(OR(L391="",L392=""),"",IF(I393=$AE$3,(O391*$AE$6+O392)*L393,IF(I393=$AE$4,(O391*$AE$7+O392)*L393,IF(I393=$AE$5,O391+O392+R393,""))))</f>
        <v/>
      </c>
      <c r="P393" s="74"/>
      <c r="Q393" s="75"/>
      <c r="R393" s="15"/>
      <c r="S393" s="67"/>
      <c r="T393" s="68"/>
      <c r="U393" s="68"/>
      <c r="V393" s="69"/>
      <c r="W393" s="121"/>
      <c r="X393" s="122"/>
      <c r="Y393" s="123"/>
    </row>
    <row r="394" spans="2:25" ht="11.1" customHeight="1" x14ac:dyDescent="0.25">
      <c r="B394" s="144" t="s">
        <v>156</v>
      </c>
      <c r="C394" s="20"/>
      <c r="D394" s="21"/>
      <c r="E394" s="22"/>
      <c r="F394" s="127"/>
      <c r="G394" s="128"/>
      <c r="H394" s="129"/>
      <c r="I394" s="76"/>
      <c r="J394" s="77"/>
      <c r="K394" s="78"/>
      <c r="L394" s="79"/>
      <c r="M394" s="80"/>
      <c r="N394" s="81"/>
      <c r="O394" s="56"/>
      <c r="P394" s="57"/>
      <c r="Q394" s="57"/>
      <c r="R394" s="58"/>
      <c r="S394" s="111"/>
      <c r="T394" s="111"/>
      <c r="U394" s="111"/>
      <c r="V394" s="112"/>
      <c r="W394" s="118" t="str">
        <f t="shared" ref="W394" si="300">IF(AND(F395&lt;&gt;"",F396&lt;&gt;"",I394&lt;&gt;"",I395&lt;&gt;"",I396&lt;&gt;"",L394&lt;&gt;"",L395&lt;&gt;"",O394&lt;&gt;"",F394&lt;&gt;"",C394&lt;&gt;""),MIN(IF(I396=$AE$3,(F394*F395*F396*1.1*$AE$6+O395)*L396,IF(I396=$AE$4,(F394*F395*F396*1.1*$AE$7+O395)*L396,IF(I396=$AE$5,(F394*F395*F396*1.1+O395)*L396+R396,""))),O396,F394*I395*$AE$6*L396+O395),IF(AND(F395="",F396="",I394="",I395="",I396="",L394="",L395="",O394="",F394="",C394="",O395=""),"","Doplňte prázdná pole"))</f>
        <v/>
      </c>
      <c r="X394" s="119"/>
      <c r="Y394" s="120"/>
    </row>
    <row r="395" spans="2:25" ht="11.1" customHeight="1" thickBot="1" x14ac:dyDescent="0.3">
      <c r="B395" s="145"/>
      <c r="C395" s="23"/>
      <c r="D395" s="24"/>
      <c r="E395" s="25"/>
      <c r="F395" s="130"/>
      <c r="G395" s="131"/>
      <c r="H395" s="131"/>
      <c r="I395" s="143"/>
      <c r="J395" s="143"/>
      <c r="K395" s="143"/>
      <c r="L395" s="124"/>
      <c r="M395" s="125"/>
      <c r="N395" s="126"/>
      <c r="O395" s="91"/>
      <c r="P395" s="92"/>
      <c r="Q395" s="92"/>
      <c r="R395" s="93"/>
      <c r="S395" s="113"/>
      <c r="T395" s="113"/>
      <c r="U395" s="113"/>
      <c r="V395" s="114"/>
      <c r="W395" s="118"/>
      <c r="X395" s="119"/>
      <c r="Y395" s="120"/>
    </row>
    <row r="396" spans="2:25" ht="11.1" customHeight="1" thickBot="1" x14ac:dyDescent="0.3">
      <c r="B396" s="146"/>
      <c r="C396" s="26"/>
      <c r="D396" s="27"/>
      <c r="E396" s="28"/>
      <c r="F396" s="132"/>
      <c r="G396" s="133"/>
      <c r="H396" s="134"/>
      <c r="I396" s="59"/>
      <c r="J396" s="60"/>
      <c r="K396" s="61"/>
      <c r="L396" s="70" t="str">
        <f t="shared" ref="L396" si="301">IF(OR(L394="",L395=""),"",ROUND(L394/L395,4))</f>
        <v/>
      </c>
      <c r="M396" s="71"/>
      <c r="N396" s="72"/>
      <c r="O396" s="73" t="str">
        <f>IF(OR(L394="",L395=""),"",IF(I396=$AE$3,(O394*$AE$6+O395)*L396,IF(I396=$AE$4,(O394*$AE$7+O395)*L396,IF(I396=$AE$5,O394+O395+R396,""))))</f>
        <v/>
      </c>
      <c r="P396" s="74"/>
      <c r="Q396" s="75"/>
      <c r="R396" s="16"/>
      <c r="S396" s="115"/>
      <c r="T396" s="116"/>
      <c r="U396" s="116"/>
      <c r="V396" s="117"/>
      <c r="W396" s="121"/>
      <c r="X396" s="122"/>
      <c r="Y396" s="123"/>
    </row>
    <row r="397" spans="2:25" ht="11.1" customHeight="1" x14ac:dyDescent="0.25">
      <c r="B397" s="147" t="s">
        <v>157</v>
      </c>
      <c r="C397" s="29"/>
      <c r="D397" s="30"/>
      <c r="E397" s="31"/>
      <c r="F397" s="135"/>
      <c r="G397" s="136"/>
      <c r="H397" s="137"/>
      <c r="I397" s="82"/>
      <c r="J397" s="83"/>
      <c r="K397" s="84"/>
      <c r="L397" s="85"/>
      <c r="M397" s="85"/>
      <c r="N397" s="85"/>
      <c r="O397" s="94"/>
      <c r="P397" s="95"/>
      <c r="Q397" s="95"/>
      <c r="R397" s="96"/>
      <c r="S397" s="63"/>
      <c r="T397" s="63"/>
      <c r="U397" s="63"/>
      <c r="V397" s="64"/>
      <c r="W397" s="118" t="str">
        <f t="shared" ref="W397" si="302">IF(AND(F398&lt;&gt;"",F399&lt;&gt;"",I397&lt;&gt;"",I398&lt;&gt;"",I399&lt;&gt;"",L397&lt;&gt;"",L398&lt;&gt;"",O397&lt;&gt;"",F397&lt;&gt;"",C397&lt;&gt;""),MIN(IF(I399=$AE$3,(F397*F398*F399*1.1*$AE$6+O398)*L399,IF(I399=$AE$4,(F397*F398*F399*1.1*$AE$7+O398)*L399,IF(I399=$AE$5,(F397*F398*F399*1.1+O398)*L399+R399,""))),O399,F397*I398*$AE$6*L399+O398),IF(AND(F398="",F399="",I397="",I398="",I399="",L397="",L398="",O397="",F397="",C397="",O398=""),"","Doplňte prázdná pole"))</f>
        <v/>
      </c>
      <c r="X397" s="119"/>
      <c r="Y397" s="120"/>
    </row>
    <row r="398" spans="2:25" ht="11.1" customHeight="1" thickBot="1" x14ac:dyDescent="0.3">
      <c r="B398" s="148"/>
      <c r="C398" s="32"/>
      <c r="D398" s="33"/>
      <c r="E398" s="34"/>
      <c r="F398" s="138"/>
      <c r="G398" s="139"/>
      <c r="H398" s="139"/>
      <c r="I398" s="62"/>
      <c r="J398" s="62"/>
      <c r="K398" s="62"/>
      <c r="L398" s="86"/>
      <c r="M398" s="86"/>
      <c r="N398" s="86"/>
      <c r="O398" s="97"/>
      <c r="P398" s="98"/>
      <c r="Q398" s="98"/>
      <c r="R398" s="99"/>
      <c r="S398" s="65"/>
      <c r="T398" s="65"/>
      <c r="U398" s="65"/>
      <c r="V398" s="66"/>
      <c r="W398" s="118"/>
      <c r="X398" s="119"/>
      <c r="Y398" s="120"/>
    </row>
    <row r="399" spans="2:25" ht="11.1" customHeight="1" thickBot="1" x14ac:dyDescent="0.3">
      <c r="B399" s="149"/>
      <c r="C399" s="35"/>
      <c r="D399" s="36"/>
      <c r="E399" s="37"/>
      <c r="F399" s="140"/>
      <c r="G399" s="141"/>
      <c r="H399" s="142"/>
      <c r="I399" s="87"/>
      <c r="J399" s="88"/>
      <c r="K399" s="89"/>
      <c r="L399" s="90" t="str">
        <f t="shared" ref="L399" si="303">IF(OR(L397="",L398=""),"",ROUND(L397/L398,4))</f>
        <v/>
      </c>
      <c r="M399" s="90"/>
      <c r="N399" s="70"/>
      <c r="O399" s="73" t="str">
        <f>IF(OR(L397="",L398=""),"",IF(I399=$AE$3,(O397*$AE$6+O398)*L399,IF(I399=$AE$4,(O397*$AE$7+O398)*L399,IF(I399=$AE$5,O397+O398+R399,""))))</f>
        <v/>
      </c>
      <c r="P399" s="74"/>
      <c r="Q399" s="75"/>
      <c r="R399" s="15"/>
      <c r="S399" s="67"/>
      <c r="T399" s="68"/>
      <c r="U399" s="68"/>
      <c r="V399" s="69"/>
      <c r="W399" s="121"/>
      <c r="X399" s="122"/>
      <c r="Y399" s="123"/>
    </row>
    <row r="400" spans="2:25" ht="11.1" customHeight="1" x14ac:dyDescent="0.25">
      <c r="B400" s="144" t="s">
        <v>158</v>
      </c>
      <c r="C400" s="20"/>
      <c r="D400" s="21"/>
      <c r="E400" s="22"/>
      <c r="F400" s="127"/>
      <c r="G400" s="128"/>
      <c r="H400" s="129"/>
      <c r="I400" s="76"/>
      <c r="J400" s="77"/>
      <c r="K400" s="78"/>
      <c r="L400" s="79"/>
      <c r="M400" s="80"/>
      <c r="N400" s="81"/>
      <c r="O400" s="56"/>
      <c r="P400" s="57"/>
      <c r="Q400" s="57"/>
      <c r="R400" s="58"/>
      <c r="S400" s="111"/>
      <c r="T400" s="111"/>
      <c r="U400" s="111"/>
      <c r="V400" s="112"/>
      <c r="W400" s="118" t="str">
        <f t="shared" ref="W400" si="304">IF(AND(F401&lt;&gt;"",F402&lt;&gt;"",I400&lt;&gt;"",I401&lt;&gt;"",I402&lt;&gt;"",L400&lt;&gt;"",L401&lt;&gt;"",O400&lt;&gt;"",F400&lt;&gt;"",C400&lt;&gt;""),MIN(IF(I402=$AE$3,(F400*F401*F402*1.1*$AE$6+O401)*L402,IF(I402=$AE$4,(F400*F401*F402*1.1*$AE$7+O401)*L402,IF(I402=$AE$5,(F400*F401*F402*1.1+O401)*L402+R402,""))),O402,F400*I401*$AE$6*L402+O401),IF(AND(F401="",F402="",I400="",I401="",I402="",L400="",L401="",O400="",F400="",C400="",O401=""),"","Doplňte prázdná pole"))</f>
        <v/>
      </c>
      <c r="X400" s="119"/>
      <c r="Y400" s="120"/>
    </row>
    <row r="401" spans="2:25" ht="11.1" customHeight="1" thickBot="1" x14ac:dyDescent="0.3">
      <c r="B401" s="145"/>
      <c r="C401" s="23"/>
      <c r="D401" s="24"/>
      <c r="E401" s="25"/>
      <c r="F401" s="130"/>
      <c r="G401" s="131"/>
      <c r="H401" s="131"/>
      <c r="I401" s="143"/>
      <c r="J401" s="143"/>
      <c r="K401" s="143"/>
      <c r="L401" s="124"/>
      <c r="M401" s="125"/>
      <c r="N401" s="126"/>
      <c r="O401" s="91"/>
      <c r="P401" s="92"/>
      <c r="Q401" s="92"/>
      <c r="R401" s="93"/>
      <c r="S401" s="113"/>
      <c r="T401" s="113"/>
      <c r="U401" s="113"/>
      <c r="V401" s="114"/>
      <c r="W401" s="118"/>
      <c r="X401" s="119"/>
      <c r="Y401" s="120"/>
    </row>
    <row r="402" spans="2:25" ht="11.1" customHeight="1" thickBot="1" x14ac:dyDescent="0.3">
      <c r="B402" s="146"/>
      <c r="C402" s="38"/>
      <c r="D402" s="39"/>
      <c r="E402" s="40"/>
      <c r="F402" s="132"/>
      <c r="G402" s="133"/>
      <c r="H402" s="134"/>
      <c r="I402" s="59"/>
      <c r="J402" s="60"/>
      <c r="K402" s="61"/>
      <c r="L402" s="70" t="str">
        <f t="shared" ref="L402" si="305">IF(OR(L400="",L401=""),"",ROUND(L400/L401,4))</f>
        <v/>
      </c>
      <c r="M402" s="71"/>
      <c r="N402" s="72"/>
      <c r="O402" s="73" t="str">
        <f>IF(OR(L400="",L401=""),"",IF(I402=$AE$3,(O400*$AE$6+O401)*L402,IF(I402=$AE$4,(O400*$AE$7+O401)*L402,IF(I402=$AE$5,O400+O401+R402,""))))</f>
        <v/>
      </c>
      <c r="P402" s="74"/>
      <c r="Q402" s="75"/>
      <c r="R402" s="16"/>
      <c r="S402" s="115"/>
      <c r="T402" s="116"/>
      <c r="U402" s="116"/>
      <c r="V402" s="117"/>
      <c r="W402" s="121"/>
      <c r="X402" s="122"/>
      <c r="Y402" s="123"/>
    </row>
    <row r="403" spans="2:25" ht="11.1" customHeight="1" x14ac:dyDescent="0.25">
      <c r="B403" s="147" t="s">
        <v>159</v>
      </c>
      <c r="C403" s="41"/>
      <c r="D403" s="42"/>
      <c r="E403" s="43"/>
      <c r="F403" s="135"/>
      <c r="G403" s="136"/>
      <c r="H403" s="137"/>
      <c r="I403" s="82"/>
      <c r="J403" s="83"/>
      <c r="K403" s="84"/>
      <c r="L403" s="85"/>
      <c r="M403" s="85"/>
      <c r="N403" s="85"/>
      <c r="O403" s="94"/>
      <c r="P403" s="95"/>
      <c r="Q403" s="95"/>
      <c r="R403" s="96"/>
      <c r="S403" s="63"/>
      <c r="T403" s="63"/>
      <c r="U403" s="63"/>
      <c r="V403" s="64"/>
      <c r="W403" s="118" t="str">
        <f t="shared" ref="W403" si="306">IF(AND(F404&lt;&gt;"",F405&lt;&gt;"",I403&lt;&gt;"",I404&lt;&gt;"",I405&lt;&gt;"",L403&lt;&gt;"",L404&lt;&gt;"",O403&lt;&gt;"",F403&lt;&gt;"",C403&lt;&gt;""),MIN(IF(I405=$AE$3,(F403*F404*F405*1.1*$AE$6+O404)*L405,IF(I405=$AE$4,(F403*F404*F405*1.1*$AE$7+O404)*L405,IF(I405=$AE$5,(F403*F404*F405*1.1+O404)*L405+R405,""))),O405,F403*I404*$AE$6*L405+O404),IF(AND(F404="",F405="",I403="",I404="",I405="",L403="",L404="",O403="",F403="",C403="",O404=""),"","Doplňte prázdná pole"))</f>
        <v/>
      </c>
      <c r="X403" s="119"/>
      <c r="Y403" s="120"/>
    </row>
    <row r="404" spans="2:25" ht="11.1" customHeight="1" thickBot="1" x14ac:dyDescent="0.3">
      <c r="B404" s="148"/>
      <c r="C404" s="44"/>
      <c r="D404" s="45"/>
      <c r="E404" s="46"/>
      <c r="F404" s="138"/>
      <c r="G404" s="139"/>
      <c r="H404" s="139"/>
      <c r="I404" s="62"/>
      <c r="J404" s="62"/>
      <c r="K404" s="62"/>
      <c r="L404" s="86"/>
      <c r="M404" s="86"/>
      <c r="N404" s="86"/>
      <c r="O404" s="97"/>
      <c r="P404" s="98"/>
      <c r="Q404" s="98"/>
      <c r="R404" s="99"/>
      <c r="S404" s="65"/>
      <c r="T404" s="65"/>
      <c r="U404" s="65"/>
      <c r="V404" s="66"/>
      <c r="W404" s="118"/>
      <c r="X404" s="119"/>
      <c r="Y404" s="120"/>
    </row>
    <row r="405" spans="2:25" ht="11.1" customHeight="1" thickBot="1" x14ac:dyDescent="0.3">
      <c r="B405" s="149"/>
      <c r="C405" s="47"/>
      <c r="D405" s="48"/>
      <c r="E405" s="49"/>
      <c r="F405" s="140"/>
      <c r="G405" s="141"/>
      <c r="H405" s="142"/>
      <c r="I405" s="87"/>
      <c r="J405" s="88"/>
      <c r="K405" s="89"/>
      <c r="L405" s="90" t="str">
        <f t="shared" ref="L405" si="307">IF(OR(L403="",L404=""),"",ROUND(L403/L404,4))</f>
        <v/>
      </c>
      <c r="M405" s="90"/>
      <c r="N405" s="70"/>
      <c r="O405" s="73" t="str">
        <f>IF(OR(L403="",L404=""),"",IF(I405=$AE$3,(O403*$AE$6+O404)*L405,IF(I405=$AE$4,(O403*$AE$7+O404)*L405,IF(I405=$AE$5,O403+O404+R405,""))))</f>
        <v/>
      </c>
      <c r="P405" s="74"/>
      <c r="Q405" s="75"/>
      <c r="R405" s="15"/>
      <c r="S405" s="67"/>
      <c r="T405" s="68"/>
      <c r="U405" s="68"/>
      <c r="V405" s="69"/>
      <c r="W405" s="121"/>
      <c r="X405" s="122"/>
      <c r="Y405" s="123"/>
    </row>
    <row r="406" spans="2:25" ht="11.1" customHeight="1" x14ac:dyDescent="0.25">
      <c r="B406" s="144" t="s">
        <v>160</v>
      </c>
      <c r="C406" s="20"/>
      <c r="D406" s="21"/>
      <c r="E406" s="22"/>
      <c r="F406" s="127"/>
      <c r="G406" s="128"/>
      <c r="H406" s="129"/>
      <c r="I406" s="76"/>
      <c r="J406" s="77"/>
      <c r="K406" s="78"/>
      <c r="L406" s="79"/>
      <c r="M406" s="80"/>
      <c r="N406" s="81"/>
      <c r="O406" s="56"/>
      <c r="P406" s="57"/>
      <c r="Q406" s="57"/>
      <c r="R406" s="58"/>
      <c r="S406" s="111"/>
      <c r="T406" s="111"/>
      <c r="U406" s="111"/>
      <c r="V406" s="112"/>
      <c r="W406" s="118" t="str">
        <f t="shared" ref="W406" si="308">IF(AND(F407&lt;&gt;"",F408&lt;&gt;"",I406&lt;&gt;"",I407&lt;&gt;"",I408&lt;&gt;"",L406&lt;&gt;"",L407&lt;&gt;"",O406&lt;&gt;"",F406&lt;&gt;"",C406&lt;&gt;""),MIN(IF(I408=$AE$3,(F406*F407*F408*1.1*$AE$6+O407)*L408,IF(I408=$AE$4,(F406*F407*F408*1.1*$AE$7+O407)*L408,IF(I408=$AE$5,(F406*F407*F408*1.1+O407)*L408+R408,""))),O408,F406*I407*$AE$6*L408+O407),IF(AND(F407="",F408="",I406="",I407="",I408="",L406="",L407="",O406="",F406="",C406="",O407=""),"","Doplňte prázdná pole"))</f>
        <v/>
      </c>
      <c r="X406" s="119"/>
      <c r="Y406" s="120"/>
    </row>
    <row r="407" spans="2:25" ht="11.1" customHeight="1" thickBot="1" x14ac:dyDescent="0.3">
      <c r="B407" s="145"/>
      <c r="C407" s="23"/>
      <c r="D407" s="24"/>
      <c r="E407" s="25"/>
      <c r="F407" s="130"/>
      <c r="G407" s="131"/>
      <c r="H407" s="131"/>
      <c r="I407" s="143"/>
      <c r="J407" s="143"/>
      <c r="K407" s="143"/>
      <c r="L407" s="124"/>
      <c r="M407" s="125"/>
      <c r="N407" s="126"/>
      <c r="O407" s="91"/>
      <c r="P407" s="92"/>
      <c r="Q407" s="92"/>
      <c r="R407" s="93"/>
      <c r="S407" s="113"/>
      <c r="T407" s="113"/>
      <c r="U407" s="113"/>
      <c r="V407" s="114"/>
      <c r="W407" s="118"/>
      <c r="X407" s="119"/>
      <c r="Y407" s="120"/>
    </row>
    <row r="408" spans="2:25" ht="11.1" customHeight="1" thickBot="1" x14ac:dyDescent="0.3">
      <c r="B408" s="146"/>
      <c r="C408" s="50"/>
      <c r="D408" s="51"/>
      <c r="E408" s="52"/>
      <c r="F408" s="132"/>
      <c r="G408" s="133"/>
      <c r="H408" s="134"/>
      <c r="I408" s="59"/>
      <c r="J408" s="60"/>
      <c r="K408" s="61"/>
      <c r="L408" s="70" t="str">
        <f t="shared" ref="L408" si="309">IF(OR(L406="",L407=""),"",ROUND(L406/L407,4))</f>
        <v/>
      </c>
      <c r="M408" s="71"/>
      <c r="N408" s="72"/>
      <c r="O408" s="73" t="str">
        <f>IF(OR(L406="",L407=""),"",IF(I408=$AE$3,(O406*$AE$6+O407)*L408,IF(I408=$AE$4,(O406*$AE$7+O407)*L408,IF(I408=$AE$5,O406+O407+R408,""))))</f>
        <v/>
      </c>
      <c r="P408" s="74"/>
      <c r="Q408" s="75"/>
      <c r="R408" s="16"/>
      <c r="S408" s="115"/>
      <c r="T408" s="116"/>
      <c r="U408" s="116"/>
      <c r="V408" s="117"/>
      <c r="W408" s="121"/>
      <c r="X408" s="122"/>
      <c r="Y408" s="123"/>
    </row>
    <row r="409" spans="2:25" ht="11.1" customHeight="1" x14ac:dyDescent="0.25">
      <c r="B409" s="147" t="s">
        <v>161</v>
      </c>
      <c r="C409" s="29"/>
      <c r="D409" s="30"/>
      <c r="E409" s="31"/>
      <c r="F409" s="135"/>
      <c r="G409" s="136"/>
      <c r="H409" s="137"/>
      <c r="I409" s="82"/>
      <c r="J409" s="83"/>
      <c r="K409" s="84"/>
      <c r="L409" s="85"/>
      <c r="M409" s="85"/>
      <c r="N409" s="85"/>
      <c r="O409" s="94"/>
      <c r="P409" s="95"/>
      <c r="Q409" s="95"/>
      <c r="R409" s="96"/>
      <c r="S409" s="63"/>
      <c r="T409" s="63"/>
      <c r="U409" s="63"/>
      <c r="V409" s="64"/>
      <c r="W409" s="118" t="str">
        <f t="shared" ref="W409" si="310">IF(AND(F410&lt;&gt;"",F411&lt;&gt;"",I409&lt;&gt;"",I410&lt;&gt;"",I411&lt;&gt;"",L409&lt;&gt;"",L410&lt;&gt;"",O409&lt;&gt;"",F409&lt;&gt;"",C409&lt;&gt;""),MIN(IF(I411=$AE$3,(F409*F410*F411*1.1*$AE$6+O410)*L411,IF(I411=$AE$4,(F409*F410*F411*1.1*$AE$7+O410)*L411,IF(I411=$AE$5,(F409*F410*F411*1.1+O410)*L411+R411,""))),O411,F409*I410*$AE$6*L411+O410),IF(AND(F410="",F411="",I409="",I410="",I411="",L409="",L410="",O409="",F409="",C409="",O410=""),"","Doplňte prázdná pole"))</f>
        <v/>
      </c>
      <c r="X409" s="119"/>
      <c r="Y409" s="120"/>
    </row>
    <row r="410" spans="2:25" ht="11.1" customHeight="1" thickBot="1" x14ac:dyDescent="0.3">
      <c r="B410" s="148"/>
      <c r="C410" s="32"/>
      <c r="D410" s="33"/>
      <c r="E410" s="34"/>
      <c r="F410" s="138"/>
      <c r="G410" s="139"/>
      <c r="H410" s="139"/>
      <c r="I410" s="62"/>
      <c r="J410" s="62"/>
      <c r="K410" s="62"/>
      <c r="L410" s="86"/>
      <c r="M410" s="86"/>
      <c r="N410" s="86"/>
      <c r="O410" s="97"/>
      <c r="P410" s="98"/>
      <c r="Q410" s="98"/>
      <c r="R410" s="99"/>
      <c r="S410" s="65"/>
      <c r="T410" s="65"/>
      <c r="U410" s="65"/>
      <c r="V410" s="66"/>
      <c r="W410" s="118"/>
      <c r="X410" s="119"/>
      <c r="Y410" s="120"/>
    </row>
    <row r="411" spans="2:25" ht="11.1" customHeight="1" thickBot="1" x14ac:dyDescent="0.3">
      <c r="B411" s="149"/>
      <c r="C411" s="53"/>
      <c r="D411" s="54"/>
      <c r="E411" s="55"/>
      <c r="F411" s="140"/>
      <c r="G411" s="141"/>
      <c r="H411" s="142"/>
      <c r="I411" s="87"/>
      <c r="J411" s="88"/>
      <c r="K411" s="89"/>
      <c r="L411" s="90" t="str">
        <f t="shared" ref="L411" si="311">IF(OR(L409="",L410=""),"",ROUND(L409/L410,4))</f>
        <v/>
      </c>
      <c r="M411" s="90"/>
      <c r="N411" s="70"/>
      <c r="O411" s="73" t="str">
        <f>IF(OR(L409="",L410=""),"",IF(I411=$AE$3,(O409*$AE$6+O410)*L411,IF(I411=$AE$4,(O409*$AE$7+O410)*L411,IF(I411=$AE$5,O409+O410+R411,""))))</f>
        <v/>
      </c>
      <c r="P411" s="74"/>
      <c r="Q411" s="75"/>
      <c r="R411" s="15"/>
      <c r="S411" s="67"/>
      <c r="T411" s="68"/>
      <c r="U411" s="68"/>
      <c r="V411" s="69"/>
      <c r="W411" s="121"/>
      <c r="X411" s="122"/>
      <c r="Y411" s="123"/>
    </row>
    <row r="412" spans="2:25" ht="11.1" customHeight="1" x14ac:dyDescent="0.25">
      <c r="B412" s="144" t="s">
        <v>162</v>
      </c>
      <c r="C412" s="20"/>
      <c r="D412" s="21"/>
      <c r="E412" s="22"/>
      <c r="F412" s="127"/>
      <c r="G412" s="128"/>
      <c r="H412" s="129"/>
      <c r="I412" s="76"/>
      <c r="J412" s="77"/>
      <c r="K412" s="78"/>
      <c r="L412" s="79"/>
      <c r="M412" s="80"/>
      <c r="N412" s="81"/>
      <c r="O412" s="56"/>
      <c r="P412" s="57"/>
      <c r="Q412" s="57"/>
      <c r="R412" s="58"/>
      <c r="S412" s="111"/>
      <c r="T412" s="111"/>
      <c r="U412" s="111"/>
      <c r="V412" s="112"/>
      <c r="W412" s="118" t="str">
        <f t="shared" ref="W412" si="312">IF(AND(F413&lt;&gt;"",F414&lt;&gt;"",I412&lt;&gt;"",I413&lt;&gt;"",I414&lt;&gt;"",L412&lt;&gt;"",L413&lt;&gt;"",O412&lt;&gt;"",F412&lt;&gt;"",C412&lt;&gt;""),MIN(IF(I414=$AE$3,(F412*F413*F414*1.1*$AE$6+O413)*L414,IF(I414=$AE$4,(F412*F413*F414*1.1*$AE$7+O413)*L414,IF(I414=$AE$5,(F412*F413*F414*1.1+O413)*L414+R414,""))),O414,F412*I413*$AE$6*L414+O413),IF(AND(F413="",F414="",I412="",I413="",I414="",L412="",L413="",O412="",F412="",C412="",O413=""),"","Doplňte prázdná pole"))</f>
        <v/>
      </c>
      <c r="X412" s="119"/>
      <c r="Y412" s="120"/>
    </row>
    <row r="413" spans="2:25" ht="11.1" customHeight="1" thickBot="1" x14ac:dyDescent="0.3">
      <c r="B413" s="145"/>
      <c r="C413" s="23"/>
      <c r="D413" s="24"/>
      <c r="E413" s="25"/>
      <c r="F413" s="130"/>
      <c r="G413" s="131"/>
      <c r="H413" s="131"/>
      <c r="I413" s="143"/>
      <c r="J413" s="143"/>
      <c r="K413" s="143"/>
      <c r="L413" s="124"/>
      <c r="M413" s="125"/>
      <c r="N413" s="126"/>
      <c r="O413" s="91"/>
      <c r="P413" s="92"/>
      <c r="Q413" s="92"/>
      <c r="R413" s="93"/>
      <c r="S413" s="113"/>
      <c r="T413" s="113"/>
      <c r="U413" s="113"/>
      <c r="V413" s="114"/>
      <c r="W413" s="118"/>
      <c r="X413" s="119"/>
      <c r="Y413" s="120"/>
    </row>
    <row r="414" spans="2:25" ht="11.1" customHeight="1" thickBot="1" x14ac:dyDescent="0.3">
      <c r="B414" s="146"/>
      <c r="C414" s="26"/>
      <c r="D414" s="27"/>
      <c r="E414" s="28"/>
      <c r="F414" s="132"/>
      <c r="G414" s="133"/>
      <c r="H414" s="134"/>
      <c r="I414" s="59"/>
      <c r="J414" s="60"/>
      <c r="K414" s="61"/>
      <c r="L414" s="70" t="str">
        <f t="shared" ref="L414" si="313">IF(OR(L412="",L413=""),"",ROUND(L412/L413,4))</f>
        <v/>
      </c>
      <c r="M414" s="71"/>
      <c r="N414" s="72"/>
      <c r="O414" s="73" t="str">
        <f>IF(OR(L412="",L413=""),"",IF(I414=$AE$3,(O412*$AE$6+O413)*L414,IF(I414=$AE$4,(O412*$AE$7+O413)*L414,IF(I414=$AE$5,O412+O413+R414,""))))</f>
        <v/>
      </c>
      <c r="P414" s="74"/>
      <c r="Q414" s="75"/>
      <c r="R414" s="16"/>
      <c r="S414" s="115"/>
      <c r="T414" s="116"/>
      <c r="U414" s="116"/>
      <c r="V414" s="117"/>
      <c r="W414" s="121"/>
      <c r="X414" s="122"/>
      <c r="Y414" s="123"/>
    </row>
    <row r="415" spans="2:25" ht="11.1" customHeight="1" x14ac:dyDescent="0.25">
      <c r="B415" s="147" t="s">
        <v>163</v>
      </c>
      <c r="C415" s="29"/>
      <c r="D415" s="30"/>
      <c r="E415" s="31"/>
      <c r="F415" s="135"/>
      <c r="G415" s="136"/>
      <c r="H415" s="137"/>
      <c r="I415" s="82"/>
      <c r="J415" s="83"/>
      <c r="K415" s="84"/>
      <c r="L415" s="85"/>
      <c r="M415" s="85"/>
      <c r="N415" s="85"/>
      <c r="O415" s="94"/>
      <c r="P415" s="95"/>
      <c r="Q415" s="95"/>
      <c r="R415" s="96"/>
      <c r="S415" s="63"/>
      <c r="T415" s="63"/>
      <c r="U415" s="63"/>
      <c r="V415" s="64"/>
      <c r="W415" s="118" t="str">
        <f t="shared" ref="W415" si="314">IF(AND(F416&lt;&gt;"",F417&lt;&gt;"",I415&lt;&gt;"",I416&lt;&gt;"",I417&lt;&gt;"",L415&lt;&gt;"",L416&lt;&gt;"",O415&lt;&gt;"",F415&lt;&gt;"",C415&lt;&gt;""),MIN(IF(I417=$AE$3,(F415*F416*F417*1.1*$AE$6+O416)*L417,IF(I417=$AE$4,(F415*F416*F417*1.1*$AE$7+O416)*L417,IF(I417=$AE$5,(F415*F416*F417*1.1+O416)*L417+R417,""))),O417,F415*I416*$AE$6*L417+O416),IF(AND(F416="",F417="",I415="",I416="",I417="",L415="",L416="",O415="",F415="",C415="",O416=""),"","Doplňte prázdná pole"))</f>
        <v/>
      </c>
      <c r="X415" s="119"/>
      <c r="Y415" s="120"/>
    </row>
    <row r="416" spans="2:25" ht="11.1" customHeight="1" thickBot="1" x14ac:dyDescent="0.3">
      <c r="B416" s="148"/>
      <c r="C416" s="32"/>
      <c r="D416" s="33"/>
      <c r="E416" s="34"/>
      <c r="F416" s="138"/>
      <c r="G416" s="139"/>
      <c r="H416" s="139"/>
      <c r="I416" s="62"/>
      <c r="J416" s="62"/>
      <c r="K416" s="62"/>
      <c r="L416" s="86"/>
      <c r="M416" s="86"/>
      <c r="N416" s="86"/>
      <c r="O416" s="97"/>
      <c r="P416" s="98"/>
      <c r="Q416" s="98"/>
      <c r="R416" s="99"/>
      <c r="S416" s="65"/>
      <c r="T416" s="65"/>
      <c r="U416" s="65"/>
      <c r="V416" s="66"/>
      <c r="W416" s="118"/>
      <c r="X416" s="119"/>
      <c r="Y416" s="120"/>
    </row>
    <row r="417" spans="2:25" ht="11.1" customHeight="1" thickBot="1" x14ac:dyDescent="0.3">
      <c r="B417" s="149"/>
      <c r="C417" s="35"/>
      <c r="D417" s="36"/>
      <c r="E417" s="37"/>
      <c r="F417" s="140"/>
      <c r="G417" s="141"/>
      <c r="H417" s="142"/>
      <c r="I417" s="87"/>
      <c r="J417" s="88"/>
      <c r="K417" s="89"/>
      <c r="L417" s="90" t="str">
        <f t="shared" ref="L417" si="315">IF(OR(L415="",L416=""),"",ROUND(L415/L416,4))</f>
        <v/>
      </c>
      <c r="M417" s="90"/>
      <c r="N417" s="70"/>
      <c r="O417" s="73" t="str">
        <f>IF(OR(L415="",L416=""),"",IF(I417=$AE$3,(O415*$AE$6+O416)*L417,IF(I417=$AE$4,(O415*$AE$7+O416)*L417,IF(I417=$AE$5,O415+O416+R417,""))))</f>
        <v/>
      </c>
      <c r="P417" s="74"/>
      <c r="Q417" s="75"/>
      <c r="R417" s="15"/>
      <c r="S417" s="67"/>
      <c r="T417" s="68"/>
      <c r="U417" s="68"/>
      <c r="V417" s="69"/>
      <c r="W417" s="121"/>
      <c r="X417" s="122"/>
      <c r="Y417" s="123"/>
    </row>
    <row r="418" spans="2:25" ht="11.1" customHeight="1" x14ac:dyDescent="0.25">
      <c r="B418" s="144" t="s">
        <v>164</v>
      </c>
      <c r="C418" s="20"/>
      <c r="D418" s="21"/>
      <c r="E418" s="22"/>
      <c r="F418" s="127"/>
      <c r="G418" s="128"/>
      <c r="H418" s="129"/>
      <c r="I418" s="76"/>
      <c r="J418" s="77"/>
      <c r="K418" s="78"/>
      <c r="L418" s="79"/>
      <c r="M418" s="80"/>
      <c r="N418" s="81"/>
      <c r="O418" s="56"/>
      <c r="P418" s="57"/>
      <c r="Q418" s="57"/>
      <c r="R418" s="58"/>
      <c r="S418" s="111"/>
      <c r="T418" s="111"/>
      <c r="U418" s="111"/>
      <c r="V418" s="112"/>
      <c r="W418" s="118" t="str">
        <f t="shared" ref="W418" si="316">IF(AND(F419&lt;&gt;"",F420&lt;&gt;"",I418&lt;&gt;"",I419&lt;&gt;"",I420&lt;&gt;"",L418&lt;&gt;"",L419&lt;&gt;"",O418&lt;&gt;"",F418&lt;&gt;"",C418&lt;&gt;""),MIN(IF(I420=$AE$3,(F418*F419*F420*1.1*$AE$6+O419)*L420,IF(I420=$AE$4,(F418*F419*F420*1.1*$AE$7+O419)*L420,IF(I420=$AE$5,(F418*F419*F420*1.1+O419)*L420+R420,""))),O420,F418*I419*$AE$6*L420+O419),IF(AND(F419="",F420="",I418="",I419="",I420="",L418="",L419="",O418="",F418="",C418="",O419=""),"","Doplňte prázdná pole"))</f>
        <v/>
      </c>
      <c r="X418" s="119"/>
      <c r="Y418" s="120"/>
    </row>
    <row r="419" spans="2:25" ht="11.1" customHeight="1" thickBot="1" x14ac:dyDescent="0.3">
      <c r="B419" s="145"/>
      <c r="C419" s="23"/>
      <c r="D419" s="24"/>
      <c r="E419" s="25"/>
      <c r="F419" s="130"/>
      <c r="G419" s="131"/>
      <c r="H419" s="131"/>
      <c r="I419" s="143"/>
      <c r="J419" s="143"/>
      <c r="K419" s="143"/>
      <c r="L419" s="124"/>
      <c r="M419" s="125"/>
      <c r="N419" s="126"/>
      <c r="O419" s="91"/>
      <c r="P419" s="92"/>
      <c r="Q419" s="92"/>
      <c r="R419" s="93"/>
      <c r="S419" s="113"/>
      <c r="T419" s="113"/>
      <c r="U419" s="113"/>
      <c r="V419" s="114"/>
      <c r="W419" s="118"/>
      <c r="X419" s="119"/>
      <c r="Y419" s="120"/>
    </row>
    <row r="420" spans="2:25" ht="11.1" customHeight="1" thickBot="1" x14ac:dyDescent="0.3">
      <c r="B420" s="146"/>
      <c r="C420" s="38"/>
      <c r="D420" s="39"/>
      <c r="E420" s="40"/>
      <c r="F420" s="132"/>
      <c r="G420" s="133"/>
      <c r="H420" s="134"/>
      <c r="I420" s="59"/>
      <c r="J420" s="60"/>
      <c r="K420" s="61"/>
      <c r="L420" s="70" t="str">
        <f t="shared" ref="L420" si="317">IF(OR(L418="",L419=""),"",ROUND(L418/L419,4))</f>
        <v/>
      </c>
      <c r="M420" s="71"/>
      <c r="N420" s="72"/>
      <c r="O420" s="73" t="str">
        <f>IF(OR(L418="",L419=""),"",IF(I420=$AE$3,(O418*$AE$6+O419)*L420,IF(I420=$AE$4,(O418*$AE$7+O419)*L420,IF(I420=$AE$5,O418+O419+R420,""))))</f>
        <v/>
      </c>
      <c r="P420" s="74"/>
      <c r="Q420" s="75"/>
      <c r="R420" s="16"/>
      <c r="S420" s="115"/>
      <c r="T420" s="116"/>
      <c r="U420" s="116"/>
      <c r="V420" s="117"/>
      <c r="W420" s="121"/>
      <c r="X420" s="122"/>
      <c r="Y420" s="123"/>
    </row>
    <row r="421" spans="2:25" ht="11.1" customHeight="1" x14ac:dyDescent="0.25">
      <c r="B421" s="147" t="s">
        <v>165</v>
      </c>
      <c r="C421" s="41"/>
      <c r="D421" s="42"/>
      <c r="E421" s="43"/>
      <c r="F421" s="135"/>
      <c r="G421" s="136"/>
      <c r="H421" s="137"/>
      <c r="I421" s="82"/>
      <c r="J421" s="83"/>
      <c r="K421" s="84"/>
      <c r="L421" s="85"/>
      <c r="M421" s="85"/>
      <c r="N421" s="85"/>
      <c r="O421" s="94"/>
      <c r="P421" s="95"/>
      <c r="Q421" s="95"/>
      <c r="R421" s="96"/>
      <c r="S421" s="63"/>
      <c r="T421" s="63"/>
      <c r="U421" s="63"/>
      <c r="V421" s="64"/>
      <c r="W421" s="118" t="str">
        <f t="shared" ref="W421" si="318">IF(AND(F422&lt;&gt;"",F423&lt;&gt;"",I421&lt;&gt;"",I422&lt;&gt;"",I423&lt;&gt;"",L421&lt;&gt;"",L422&lt;&gt;"",O421&lt;&gt;"",F421&lt;&gt;"",C421&lt;&gt;""),MIN(IF(I423=$AE$3,(F421*F422*F423*1.1*$AE$6+O422)*L423,IF(I423=$AE$4,(F421*F422*F423*1.1*$AE$7+O422)*L423,IF(I423=$AE$5,(F421*F422*F423*1.1+O422)*L423+R423,""))),O423,F421*I422*$AE$6*L423+O422),IF(AND(F422="",F423="",I421="",I422="",I423="",L421="",L422="",O421="",F421="",C421="",O422=""),"","Doplňte prázdná pole"))</f>
        <v/>
      </c>
      <c r="X421" s="119"/>
      <c r="Y421" s="120"/>
    </row>
    <row r="422" spans="2:25" ht="11.1" customHeight="1" thickBot="1" x14ac:dyDescent="0.3">
      <c r="B422" s="148"/>
      <c r="C422" s="44"/>
      <c r="D422" s="45"/>
      <c r="E422" s="46"/>
      <c r="F422" s="138"/>
      <c r="G422" s="139"/>
      <c r="H422" s="139"/>
      <c r="I422" s="62"/>
      <c r="J422" s="62"/>
      <c r="K422" s="62"/>
      <c r="L422" s="86"/>
      <c r="M422" s="86"/>
      <c r="N422" s="86"/>
      <c r="O422" s="97"/>
      <c r="P422" s="98"/>
      <c r="Q422" s="98"/>
      <c r="R422" s="99"/>
      <c r="S422" s="65"/>
      <c r="T422" s="65"/>
      <c r="U422" s="65"/>
      <c r="V422" s="66"/>
      <c r="W422" s="118"/>
      <c r="X422" s="119"/>
      <c r="Y422" s="120"/>
    </row>
    <row r="423" spans="2:25" ht="11.1" customHeight="1" thickBot="1" x14ac:dyDescent="0.3">
      <c r="B423" s="149"/>
      <c r="C423" s="47"/>
      <c r="D423" s="48"/>
      <c r="E423" s="49"/>
      <c r="F423" s="140"/>
      <c r="G423" s="141"/>
      <c r="H423" s="142"/>
      <c r="I423" s="87"/>
      <c r="J423" s="88"/>
      <c r="K423" s="89"/>
      <c r="L423" s="90" t="str">
        <f t="shared" ref="L423" si="319">IF(OR(L421="",L422=""),"",ROUND(L421/L422,4))</f>
        <v/>
      </c>
      <c r="M423" s="90"/>
      <c r="N423" s="70"/>
      <c r="O423" s="73" t="str">
        <f>IF(OR(L421="",L422=""),"",IF(I423=$AE$3,(O421*$AE$6+O422)*L423,IF(I423=$AE$4,(O421*$AE$7+O422)*L423,IF(I423=$AE$5,O421+O422+R423,""))))</f>
        <v/>
      </c>
      <c r="P423" s="74"/>
      <c r="Q423" s="75"/>
      <c r="R423" s="15"/>
      <c r="S423" s="67"/>
      <c r="T423" s="68"/>
      <c r="U423" s="68"/>
      <c r="V423" s="69"/>
      <c r="W423" s="121"/>
      <c r="X423" s="122"/>
      <c r="Y423" s="123"/>
    </row>
    <row r="424" spans="2:25" ht="11.1" customHeight="1" x14ac:dyDescent="0.25">
      <c r="B424" s="144" t="s">
        <v>166</v>
      </c>
      <c r="C424" s="20"/>
      <c r="D424" s="21"/>
      <c r="E424" s="22"/>
      <c r="F424" s="127"/>
      <c r="G424" s="128"/>
      <c r="H424" s="129"/>
      <c r="I424" s="76"/>
      <c r="J424" s="77"/>
      <c r="K424" s="78"/>
      <c r="L424" s="79"/>
      <c r="M424" s="80"/>
      <c r="N424" s="81"/>
      <c r="O424" s="56"/>
      <c r="P424" s="57"/>
      <c r="Q424" s="57"/>
      <c r="R424" s="58"/>
      <c r="S424" s="111"/>
      <c r="T424" s="111"/>
      <c r="U424" s="111"/>
      <c r="V424" s="112"/>
      <c r="W424" s="118" t="str">
        <f t="shared" ref="W424" si="320">IF(AND(F425&lt;&gt;"",F426&lt;&gt;"",I424&lt;&gt;"",I425&lt;&gt;"",I426&lt;&gt;"",L424&lt;&gt;"",L425&lt;&gt;"",O424&lt;&gt;"",F424&lt;&gt;"",C424&lt;&gt;""),MIN(IF(I426=$AE$3,(F424*F425*F426*1.1*$AE$6+O425)*L426,IF(I426=$AE$4,(F424*F425*F426*1.1*$AE$7+O425)*L426,IF(I426=$AE$5,(F424*F425*F426*1.1+O425)*L426+R426,""))),O426,F424*I425*$AE$6*L426+O425),IF(AND(F425="",F426="",I424="",I425="",I426="",L424="",L425="",O424="",F424="",C424="",O425=""),"","Doplňte prázdná pole"))</f>
        <v/>
      </c>
      <c r="X424" s="119"/>
      <c r="Y424" s="120"/>
    </row>
    <row r="425" spans="2:25" ht="11.1" customHeight="1" thickBot="1" x14ac:dyDescent="0.3">
      <c r="B425" s="145"/>
      <c r="C425" s="23"/>
      <c r="D425" s="24"/>
      <c r="E425" s="25"/>
      <c r="F425" s="130"/>
      <c r="G425" s="131"/>
      <c r="H425" s="131"/>
      <c r="I425" s="143"/>
      <c r="J425" s="143"/>
      <c r="K425" s="143"/>
      <c r="L425" s="124"/>
      <c r="M425" s="125"/>
      <c r="N425" s="126"/>
      <c r="O425" s="91"/>
      <c r="P425" s="92"/>
      <c r="Q425" s="92"/>
      <c r="R425" s="93"/>
      <c r="S425" s="113"/>
      <c r="T425" s="113"/>
      <c r="U425" s="113"/>
      <c r="V425" s="114"/>
      <c r="W425" s="118"/>
      <c r="X425" s="119"/>
      <c r="Y425" s="120"/>
    </row>
    <row r="426" spans="2:25" ht="11.1" customHeight="1" thickBot="1" x14ac:dyDescent="0.3">
      <c r="B426" s="146"/>
      <c r="C426" s="26"/>
      <c r="D426" s="27"/>
      <c r="E426" s="28"/>
      <c r="F426" s="132"/>
      <c r="G426" s="133"/>
      <c r="H426" s="134"/>
      <c r="I426" s="59"/>
      <c r="J426" s="60"/>
      <c r="K426" s="61"/>
      <c r="L426" s="70" t="str">
        <f t="shared" ref="L426" si="321">IF(OR(L424="",L425=""),"",ROUND(L424/L425,4))</f>
        <v/>
      </c>
      <c r="M426" s="71"/>
      <c r="N426" s="72"/>
      <c r="O426" s="73" t="str">
        <f>IF(OR(L424="",L425=""),"",IF(I426=$AE$3,(O424*$AE$6+O425)*L426,IF(I426=$AE$4,(O424*$AE$7+O425)*L426,IF(I426=$AE$5,O424+O425+R426,""))))</f>
        <v/>
      </c>
      <c r="P426" s="74"/>
      <c r="Q426" s="75"/>
      <c r="R426" s="16"/>
      <c r="S426" s="115"/>
      <c r="T426" s="116"/>
      <c r="U426" s="116"/>
      <c r="V426" s="117"/>
      <c r="W426" s="121"/>
      <c r="X426" s="122"/>
      <c r="Y426" s="123"/>
    </row>
    <row r="427" spans="2:25" ht="11.1" customHeight="1" x14ac:dyDescent="0.25">
      <c r="B427" s="147" t="s">
        <v>167</v>
      </c>
      <c r="C427" s="29"/>
      <c r="D427" s="30"/>
      <c r="E427" s="31"/>
      <c r="F427" s="135"/>
      <c r="G427" s="136"/>
      <c r="H427" s="137"/>
      <c r="I427" s="82"/>
      <c r="J427" s="83"/>
      <c r="K427" s="84"/>
      <c r="L427" s="85"/>
      <c r="M427" s="85"/>
      <c r="N427" s="85"/>
      <c r="O427" s="94"/>
      <c r="P427" s="95"/>
      <c r="Q427" s="95"/>
      <c r="R427" s="96"/>
      <c r="S427" s="63"/>
      <c r="T427" s="63"/>
      <c r="U427" s="63"/>
      <c r="V427" s="64"/>
      <c r="W427" s="118" t="str">
        <f t="shared" ref="W427" si="322">IF(AND(F428&lt;&gt;"",F429&lt;&gt;"",I427&lt;&gt;"",I428&lt;&gt;"",I429&lt;&gt;"",L427&lt;&gt;"",L428&lt;&gt;"",O427&lt;&gt;"",F427&lt;&gt;"",C427&lt;&gt;""),MIN(IF(I429=$AE$3,(F427*F428*F429*1.1*$AE$6+O428)*L429,IF(I429=$AE$4,(F427*F428*F429*1.1*$AE$7+O428)*L429,IF(I429=$AE$5,(F427*F428*F429*1.1+O428)*L429+R429,""))),O429,F427*I428*$AE$6*L429+O428),IF(AND(F428="",F429="",I427="",I428="",I429="",L427="",L428="",O427="",F427="",C427="",O428=""),"","Doplňte prázdná pole"))</f>
        <v/>
      </c>
      <c r="X427" s="119"/>
      <c r="Y427" s="120"/>
    </row>
    <row r="428" spans="2:25" ht="11.1" customHeight="1" thickBot="1" x14ac:dyDescent="0.3">
      <c r="B428" s="148"/>
      <c r="C428" s="32"/>
      <c r="D428" s="33"/>
      <c r="E428" s="34"/>
      <c r="F428" s="138"/>
      <c r="G428" s="139"/>
      <c r="H428" s="139"/>
      <c r="I428" s="62"/>
      <c r="J428" s="62"/>
      <c r="K428" s="62"/>
      <c r="L428" s="86"/>
      <c r="M428" s="86"/>
      <c r="N428" s="86"/>
      <c r="O428" s="97"/>
      <c r="P428" s="98"/>
      <c r="Q428" s="98"/>
      <c r="R428" s="99"/>
      <c r="S428" s="65"/>
      <c r="T428" s="65"/>
      <c r="U428" s="65"/>
      <c r="V428" s="66"/>
      <c r="W428" s="118"/>
      <c r="X428" s="119"/>
      <c r="Y428" s="120"/>
    </row>
    <row r="429" spans="2:25" ht="11.1" customHeight="1" thickBot="1" x14ac:dyDescent="0.3">
      <c r="B429" s="149"/>
      <c r="C429" s="35"/>
      <c r="D429" s="36"/>
      <c r="E429" s="37"/>
      <c r="F429" s="140"/>
      <c r="G429" s="141"/>
      <c r="H429" s="142"/>
      <c r="I429" s="87"/>
      <c r="J429" s="88"/>
      <c r="K429" s="89"/>
      <c r="L429" s="90" t="str">
        <f t="shared" ref="L429" si="323">IF(OR(L427="",L428=""),"",ROUND(L427/L428,4))</f>
        <v/>
      </c>
      <c r="M429" s="90"/>
      <c r="N429" s="70"/>
      <c r="O429" s="73" t="str">
        <f>IF(OR(L427="",L428=""),"",IF(I429=$AE$3,(O427*$AE$6+O428)*L429,IF(I429=$AE$4,(O427*$AE$7+O428)*L429,IF(I429=$AE$5,O427+O428+R429,""))))</f>
        <v/>
      </c>
      <c r="P429" s="74"/>
      <c r="Q429" s="75"/>
      <c r="R429" s="15"/>
      <c r="S429" s="67"/>
      <c r="T429" s="68"/>
      <c r="U429" s="68"/>
      <c r="V429" s="69"/>
      <c r="W429" s="121"/>
      <c r="X429" s="122"/>
      <c r="Y429" s="123"/>
    </row>
    <row r="430" spans="2:25" ht="11.1" customHeight="1" x14ac:dyDescent="0.25">
      <c r="B430" s="144" t="s">
        <v>168</v>
      </c>
      <c r="C430" s="20"/>
      <c r="D430" s="21"/>
      <c r="E430" s="22"/>
      <c r="F430" s="127"/>
      <c r="G430" s="128"/>
      <c r="H430" s="129"/>
      <c r="I430" s="76"/>
      <c r="J430" s="77"/>
      <c r="K430" s="78"/>
      <c r="L430" s="79"/>
      <c r="M430" s="80"/>
      <c r="N430" s="81"/>
      <c r="O430" s="56"/>
      <c r="P430" s="57"/>
      <c r="Q430" s="57"/>
      <c r="R430" s="58"/>
      <c r="S430" s="111"/>
      <c r="T430" s="111"/>
      <c r="U430" s="111"/>
      <c r="V430" s="112"/>
      <c r="W430" s="118" t="str">
        <f t="shared" ref="W430" si="324">IF(AND(F431&lt;&gt;"",F432&lt;&gt;"",I430&lt;&gt;"",I431&lt;&gt;"",I432&lt;&gt;"",L430&lt;&gt;"",L431&lt;&gt;"",O430&lt;&gt;"",F430&lt;&gt;"",C430&lt;&gt;""),MIN(IF(I432=$AE$3,(F430*F431*F432*1.1*$AE$6+O431)*L432,IF(I432=$AE$4,(F430*F431*F432*1.1*$AE$7+O431)*L432,IF(I432=$AE$5,(F430*F431*F432*1.1+O431)*L432+R432,""))),O432,F430*I431*$AE$6*L432+O431),IF(AND(F431="",F432="",I430="",I431="",I432="",L430="",L431="",O430="",F430="",C430="",O431=""),"","Doplňte prázdná pole"))</f>
        <v/>
      </c>
      <c r="X430" s="119"/>
      <c r="Y430" s="120"/>
    </row>
    <row r="431" spans="2:25" ht="11.1" customHeight="1" thickBot="1" x14ac:dyDescent="0.3">
      <c r="B431" s="145"/>
      <c r="C431" s="23"/>
      <c r="D431" s="24"/>
      <c r="E431" s="25"/>
      <c r="F431" s="130"/>
      <c r="G431" s="131"/>
      <c r="H431" s="131"/>
      <c r="I431" s="143"/>
      <c r="J431" s="143"/>
      <c r="K431" s="143"/>
      <c r="L431" s="124"/>
      <c r="M431" s="125"/>
      <c r="N431" s="126"/>
      <c r="O431" s="91"/>
      <c r="P431" s="92"/>
      <c r="Q431" s="92"/>
      <c r="R431" s="93"/>
      <c r="S431" s="113"/>
      <c r="T431" s="113"/>
      <c r="U431" s="113"/>
      <c r="V431" s="114"/>
      <c r="W431" s="118"/>
      <c r="X431" s="119"/>
      <c r="Y431" s="120"/>
    </row>
    <row r="432" spans="2:25" ht="11.1" customHeight="1" thickBot="1" x14ac:dyDescent="0.3">
      <c r="B432" s="146"/>
      <c r="C432" s="38"/>
      <c r="D432" s="39"/>
      <c r="E432" s="40"/>
      <c r="F432" s="132"/>
      <c r="G432" s="133"/>
      <c r="H432" s="134"/>
      <c r="I432" s="59"/>
      <c r="J432" s="60"/>
      <c r="K432" s="61"/>
      <c r="L432" s="70" t="str">
        <f t="shared" ref="L432" si="325">IF(OR(L430="",L431=""),"",ROUND(L430/L431,4))</f>
        <v/>
      </c>
      <c r="M432" s="71"/>
      <c r="N432" s="72"/>
      <c r="O432" s="73" t="str">
        <f>IF(OR(L430="",L431=""),"",IF(I432=$AE$3,(O430*$AE$6+O431)*L432,IF(I432=$AE$4,(O430*$AE$7+O431)*L432,IF(I432=$AE$5,O430+O431+R432,""))))</f>
        <v/>
      </c>
      <c r="P432" s="74"/>
      <c r="Q432" s="75"/>
      <c r="R432" s="16"/>
      <c r="S432" s="115"/>
      <c r="T432" s="116"/>
      <c r="U432" s="116"/>
      <c r="V432" s="117"/>
      <c r="W432" s="121"/>
      <c r="X432" s="122"/>
      <c r="Y432" s="123"/>
    </row>
    <row r="433" spans="2:25" ht="11.1" customHeight="1" x14ac:dyDescent="0.25">
      <c r="B433" s="147" t="s">
        <v>169</v>
      </c>
      <c r="C433" s="41"/>
      <c r="D433" s="42"/>
      <c r="E433" s="43"/>
      <c r="F433" s="135"/>
      <c r="G433" s="136"/>
      <c r="H433" s="137"/>
      <c r="I433" s="82"/>
      <c r="J433" s="83"/>
      <c r="K433" s="84"/>
      <c r="L433" s="85"/>
      <c r="M433" s="85"/>
      <c r="N433" s="85"/>
      <c r="O433" s="94"/>
      <c r="P433" s="95"/>
      <c r="Q433" s="95"/>
      <c r="R433" s="96"/>
      <c r="S433" s="63"/>
      <c r="T433" s="63"/>
      <c r="U433" s="63"/>
      <c r="V433" s="64"/>
      <c r="W433" s="118" t="str">
        <f t="shared" ref="W433" si="326">IF(AND(F434&lt;&gt;"",F435&lt;&gt;"",I433&lt;&gt;"",I434&lt;&gt;"",I435&lt;&gt;"",L433&lt;&gt;"",L434&lt;&gt;"",O433&lt;&gt;"",F433&lt;&gt;"",C433&lt;&gt;""),MIN(IF(I435=$AE$3,(F433*F434*F435*1.1*$AE$6+O434)*L435,IF(I435=$AE$4,(F433*F434*F435*1.1*$AE$7+O434)*L435,IF(I435=$AE$5,(F433*F434*F435*1.1+O434)*L435+R435,""))),O435,F433*I434*$AE$6*L435+O434),IF(AND(F434="",F435="",I433="",I434="",I435="",L433="",L434="",O433="",F433="",C433="",O434=""),"","Doplňte prázdná pole"))</f>
        <v/>
      </c>
      <c r="X433" s="119"/>
      <c r="Y433" s="120"/>
    </row>
    <row r="434" spans="2:25" ht="11.1" customHeight="1" thickBot="1" x14ac:dyDescent="0.3">
      <c r="B434" s="148"/>
      <c r="C434" s="44"/>
      <c r="D434" s="45"/>
      <c r="E434" s="46"/>
      <c r="F434" s="138"/>
      <c r="G434" s="139"/>
      <c r="H434" s="139"/>
      <c r="I434" s="62"/>
      <c r="J434" s="62"/>
      <c r="K434" s="62"/>
      <c r="L434" s="86"/>
      <c r="M434" s="86"/>
      <c r="N434" s="86"/>
      <c r="O434" s="97"/>
      <c r="P434" s="98"/>
      <c r="Q434" s="98"/>
      <c r="R434" s="99"/>
      <c r="S434" s="65"/>
      <c r="T434" s="65"/>
      <c r="U434" s="65"/>
      <c r="V434" s="66"/>
      <c r="W434" s="118"/>
      <c r="X434" s="119"/>
      <c r="Y434" s="120"/>
    </row>
    <row r="435" spans="2:25" ht="11.1" customHeight="1" thickBot="1" x14ac:dyDescent="0.3">
      <c r="B435" s="149"/>
      <c r="C435" s="47"/>
      <c r="D435" s="48"/>
      <c r="E435" s="49"/>
      <c r="F435" s="140"/>
      <c r="G435" s="141"/>
      <c r="H435" s="142"/>
      <c r="I435" s="87"/>
      <c r="J435" s="88"/>
      <c r="K435" s="89"/>
      <c r="L435" s="90" t="str">
        <f t="shared" ref="L435" si="327">IF(OR(L433="",L434=""),"",ROUND(L433/L434,4))</f>
        <v/>
      </c>
      <c r="M435" s="90"/>
      <c r="N435" s="70"/>
      <c r="O435" s="73" t="str">
        <f>IF(OR(L433="",L434=""),"",IF(I435=$AE$3,(O433*$AE$6+O434)*L435,IF(I435=$AE$4,(O433*$AE$7+O434)*L435,IF(I435=$AE$5,O433+O434+R435,""))))</f>
        <v/>
      </c>
      <c r="P435" s="74"/>
      <c r="Q435" s="75"/>
      <c r="R435" s="15"/>
      <c r="S435" s="67"/>
      <c r="T435" s="68"/>
      <c r="U435" s="68"/>
      <c r="V435" s="69"/>
      <c r="W435" s="121"/>
      <c r="X435" s="122"/>
      <c r="Y435" s="123"/>
    </row>
    <row r="436" spans="2:25" ht="11.1" customHeight="1" x14ac:dyDescent="0.25">
      <c r="B436" s="144" t="s">
        <v>170</v>
      </c>
      <c r="C436" s="20"/>
      <c r="D436" s="21"/>
      <c r="E436" s="22"/>
      <c r="F436" s="127"/>
      <c r="G436" s="128"/>
      <c r="H436" s="129"/>
      <c r="I436" s="76"/>
      <c r="J436" s="77"/>
      <c r="K436" s="78"/>
      <c r="L436" s="79"/>
      <c r="M436" s="80"/>
      <c r="N436" s="81"/>
      <c r="O436" s="56"/>
      <c r="P436" s="57"/>
      <c r="Q436" s="57"/>
      <c r="R436" s="58"/>
      <c r="S436" s="111"/>
      <c r="T436" s="111"/>
      <c r="U436" s="111"/>
      <c r="V436" s="112"/>
      <c r="W436" s="118" t="str">
        <f t="shared" ref="W436" si="328">IF(AND(F437&lt;&gt;"",F438&lt;&gt;"",I436&lt;&gt;"",I437&lt;&gt;"",I438&lt;&gt;"",L436&lt;&gt;"",L437&lt;&gt;"",O436&lt;&gt;"",F436&lt;&gt;"",C436&lt;&gt;""),MIN(IF(I438=$AE$3,(F436*F437*F438*1.1*$AE$6+O437)*L438,IF(I438=$AE$4,(F436*F437*F438*1.1*$AE$7+O437)*L438,IF(I438=$AE$5,(F436*F437*F438*1.1+O437)*L438+R438,""))),O438,F436*I437*$AE$6*L438+O437),IF(AND(F437="",F438="",I436="",I437="",I438="",L436="",L437="",O436="",F436="",C436="",O437=""),"","Doplňte prázdná pole"))</f>
        <v/>
      </c>
      <c r="X436" s="119"/>
      <c r="Y436" s="120"/>
    </row>
    <row r="437" spans="2:25" ht="11.1" customHeight="1" thickBot="1" x14ac:dyDescent="0.3">
      <c r="B437" s="145"/>
      <c r="C437" s="23"/>
      <c r="D437" s="24"/>
      <c r="E437" s="25"/>
      <c r="F437" s="130"/>
      <c r="G437" s="131"/>
      <c r="H437" s="131"/>
      <c r="I437" s="143"/>
      <c r="J437" s="143"/>
      <c r="K437" s="143"/>
      <c r="L437" s="124"/>
      <c r="M437" s="125"/>
      <c r="N437" s="126"/>
      <c r="O437" s="91"/>
      <c r="P437" s="92"/>
      <c r="Q437" s="92"/>
      <c r="R437" s="93"/>
      <c r="S437" s="113"/>
      <c r="T437" s="113"/>
      <c r="U437" s="113"/>
      <c r="V437" s="114"/>
      <c r="W437" s="118"/>
      <c r="X437" s="119"/>
      <c r="Y437" s="120"/>
    </row>
    <row r="438" spans="2:25" ht="11.1" customHeight="1" thickBot="1" x14ac:dyDescent="0.3">
      <c r="B438" s="146"/>
      <c r="C438" s="50"/>
      <c r="D438" s="51"/>
      <c r="E438" s="52"/>
      <c r="F438" s="132"/>
      <c r="G438" s="133"/>
      <c r="H438" s="134"/>
      <c r="I438" s="59"/>
      <c r="J438" s="60"/>
      <c r="K438" s="61"/>
      <c r="L438" s="70" t="str">
        <f t="shared" ref="L438" si="329">IF(OR(L436="",L437=""),"",ROUND(L436/L437,4))</f>
        <v/>
      </c>
      <c r="M438" s="71"/>
      <c r="N438" s="72"/>
      <c r="O438" s="73" t="str">
        <f>IF(OR(L436="",L437=""),"",IF(I438=$AE$3,(O436*$AE$6+O437)*L438,IF(I438=$AE$4,(O436*$AE$7+O437)*L438,IF(I438=$AE$5,O436+O437+R438,""))))</f>
        <v/>
      </c>
      <c r="P438" s="74"/>
      <c r="Q438" s="75"/>
      <c r="R438" s="16"/>
      <c r="S438" s="115"/>
      <c r="T438" s="116"/>
      <c r="U438" s="116"/>
      <c r="V438" s="117"/>
      <c r="W438" s="121"/>
      <c r="X438" s="122"/>
      <c r="Y438" s="123"/>
    </row>
    <row r="439" spans="2:25" ht="11.1" customHeight="1" x14ac:dyDescent="0.25">
      <c r="B439" s="147" t="s">
        <v>171</v>
      </c>
      <c r="C439" s="29"/>
      <c r="D439" s="30"/>
      <c r="E439" s="31"/>
      <c r="F439" s="135"/>
      <c r="G439" s="136"/>
      <c r="H439" s="137"/>
      <c r="I439" s="82"/>
      <c r="J439" s="83"/>
      <c r="K439" s="84"/>
      <c r="L439" s="85"/>
      <c r="M439" s="85"/>
      <c r="N439" s="85"/>
      <c r="O439" s="94"/>
      <c r="P439" s="95"/>
      <c r="Q439" s="95"/>
      <c r="R439" s="96"/>
      <c r="S439" s="63"/>
      <c r="T439" s="63"/>
      <c r="U439" s="63"/>
      <c r="V439" s="64"/>
      <c r="W439" s="118" t="str">
        <f t="shared" ref="W439" si="330">IF(AND(F440&lt;&gt;"",F441&lt;&gt;"",I439&lt;&gt;"",I440&lt;&gt;"",I441&lt;&gt;"",L439&lt;&gt;"",L440&lt;&gt;"",O439&lt;&gt;"",F439&lt;&gt;"",C439&lt;&gt;""),MIN(IF(I441=$AE$3,(F439*F440*F441*1.1*$AE$6+O440)*L441,IF(I441=$AE$4,(F439*F440*F441*1.1*$AE$7+O440)*L441,IF(I441=$AE$5,(F439*F440*F441*1.1+O440)*L441+R441,""))),O441,F439*I440*$AE$6*L441+O440),IF(AND(F440="",F441="",I439="",I440="",I441="",L439="",L440="",O439="",F439="",C439="",O440=""),"","Doplňte prázdná pole"))</f>
        <v/>
      </c>
      <c r="X439" s="119"/>
      <c r="Y439" s="120"/>
    </row>
    <row r="440" spans="2:25" ht="11.1" customHeight="1" thickBot="1" x14ac:dyDescent="0.3">
      <c r="B440" s="148"/>
      <c r="C440" s="32"/>
      <c r="D440" s="33"/>
      <c r="E440" s="34"/>
      <c r="F440" s="138"/>
      <c r="G440" s="139"/>
      <c r="H440" s="139"/>
      <c r="I440" s="62"/>
      <c r="J440" s="62"/>
      <c r="K440" s="62"/>
      <c r="L440" s="86"/>
      <c r="M440" s="86"/>
      <c r="N440" s="86"/>
      <c r="O440" s="97"/>
      <c r="P440" s="98"/>
      <c r="Q440" s="98"/>
      <c r="R440" s="99"/>
      <c r="S440" s="65"/>
      <c r="T440" s="65"/>
      <c r="U440" s="65"/>
      <c r="V440" s="66"/>
      <c r="W440" s="118"/>
      <c r="X440" s="119"/>
      <c r="Y440" s="120"/>
    </row>
    <row r="441" spans="2:25" ht="11.1" customHeight="1" thickBot="1" x14ac:dyDescent="0.3">
      <c r="B441" s="149"/>
      <c r="C441" s="53"/>
      <c r="D441" s="54"/>
      <c r="E441" s="55"/>
      <c r="F441" s="140"/>
      <c r="G441" s="141"/>
      <c r="H441" s="142"/>
      <c r="I441" s="87"/>
      <c r="J441" s="88"/>
      <c r="K441" s="89"/>
      <c r="L441" s="90" t="str">
        <f t="shared" ref="L441" si="331">IF(OR(L439="",L440=""),"",ROUND(L439/L440,4))</f>
        <v/>
      </c>
      <c r="M441" s="90"/>
      <c r="N441" s="70"/>
      <c r="O441" s="73" t="str">
        <f>IF(OR(L439="",L440=""),"",IF(I441=$AE$3,(O439*$AE$6+O440)*L441,IF(I441=$AE$4,(O439*$AE$7+O440)*L441,IF(I441=$AE$5,O439+O440+R441,""))))</f>
        <v/>
      </c>
      <c r="P441" s="74"/>
      <c r="Q441" s="75"/>
      <c r="R441" s="15"/>
      <c r="S441" s="67"/>
      <c r="T441" s="68"/>
      <c r="U441" s="68"/>
      <c r="V441" s="69"/>
      <c r="W441" s="121"/>
      <c r="X441" s="122"/>
      <c r="Y441" s="123"/>
    </row>
    <row r="442" spans="2:25" ht="11.1" customHeight="1" x14ac:dyDescent="0.25">
      <c r="B442" s="144" t="s">
        <v>172</v>
      </c>
      <c r="C442" s="20"/>
      <c r="D442" s="21"/>
      <c r="E442" s="22"/>
      <c r="F442" s="127"/>
      <c r="G442" s="128"/>
      <c r="H442" s="129"/>
      <c r="I442" s="76"/>
      <c r="J442" s="77"/>
      <c r="K442" s="78"/>
      <c r="L442" s="79"/>
      <c r="M442" s="80"/>
      <c r="N442" s="81"/>
      <c r="O442" s="56"/>
      <c r="P442" s="57"/>
      <c r="Q442" s="57"/>
      <c r="R442" s="58"/>
      <c r="S442" s="111"/>
      <c r="T442" s="111"/>
      <c r="U442" s="111"/>
      <c r="V442" s="112"/>
      <c r="W442" s="118" t="str">
        <f t="shared" ref="W442" si="332">IF(AND(F443&lt;&gt;"",F444&lt;&gt;"",I442&lt;&gt;"",I443&lt;&gt;"",I444&lt;&gt;"",L442&lt;&gt;"",L443&lt;&gt;"",O442&lt;&gt;"",F442&lt;&gt;"",C442&lt;&gt;""),MIN(IF(I444=$AE$3,(F442*F443*F444*1.1*$AE$6+O443)*L444,IF(I444=$AE$4,(F442*F443*F444*1.1*$AE$7+O443)*L444,IF(I444=$AE$5,(F442*F443*F444*1.1+O443)*L444+R444,""))),O444,F442*I443*$AE$6*L444+O443),IF(AND(F443="",F444="",I442="",I443="",I444="",L442="",L443="",O442="",F442="",C442="",O443=""),"","Doplňte prázdná pole"))</f>
        <v/>
      </c>
      <c r="X442" s="119"/>
      <c r="Y442" s="120"/>
    </row>
    <row r="443" spans="2:25" ht="11.1" customHeight="1" thickBot="1" x14ac:dyDescent="0.3">
      <c r="B443" s="145"/>
      <c r="C443" s="23"/>
      <c r="D443" s="24"/>
      <c r="E443" s="25"/>
      <c r="F443" s="130"/>
      <c r="G443" s="131"/>
      <c r="H443" s="131"/>
      <c r="I443" s="143"/>
      <c r="J443" s="143"/>
      <c r="K443" s="143"/>
      <c r="L443" s="124"/>
      <c r="M443" s="125"/>
      <c r="N443" s="126"/>
      <c r="O443" s="91"/>
      <c r="P443" s="92"/>
      <c r="Q443" s="92"/>
      <c r="R443" s="93"/>
      <c r="S443" s="113"/>
      <c r="T443" s="113"/>
      <c r="U443" s="113"/>
      <c r="V443" s="114"/>
      <c r="W443" s="118"/>
      <c r="X443" s="119"/>
      <c r="Y443" s="120"/>
    </row>
    <row r="444" spans="2:25" ht="11.1" customHeight="1" thickBot="1" x14ac:dyDescent="0.3">
      <c r="B444" s="146"/>
      <c r="C444" s="26"/>
      <c r="D444" s="27"/>
      <c r="E444" s="28"/>
      <c r="F444" s="132"/>
      <c r="G444" s="133"/>
      <c r="H444" s="134"/>
      <c r="I444" s="59"/>
      <c r="J444" s="60"/>
      <c r="K444" s="61"/>
      <c r="L444" s="70" t="str">
        <f t="shared" ref="L444" si="333">IF(OR(L442="",L443=""),"",ROUND(L442/L443,4))</f>
        <v/>
      </c>
      <c r="M444" s="71"/>
      <c r="N444" s="72"/>
      <c r="O444" s="73" t="str">
        <f>IF(OR(L442="",L443=""),"",IF(I444=$AE$3,(O442*$AE$6+O443)*L444,IF(I444=$AE$4,(O442*$AE$7+O443)*L444,IF(I444=$AE$5,O442+O443+R444,""))))</f>
        <v/>
      </c>
      <c r="P444" s="74"/>
      <c r="Q444" s="75"/>
      <c r="R444" s="16"/>
      <c r="S444" s="115"/>
      <c r="T444" s="116"/>
      <c r="U444" s="116"/>
      <c r="V444" s="117"/>
      <c r="W444" s="121"/>
      <c r="X444" s="122"/>
      <c r="Y444" s="123"/>
    </row>
    <row r="445" spans="2:25" ht="11.1" customHeight="1" x14ac:dyDescent="0.25">
      <c r="B445" s="147" t="s">
        <v>173</v>
      </c>
      <c r="C445" s="29"/>
      <c r="D445" s="30"/>
      <c r="E445" s="31"/>
      <c r="F445" s="135"/>
      <c r="G445" s="136"/>
      <c r="H445" s="137"/>
      <c r="I445" s="82"/>
      <c r="J445" s="83"/>
      <c r="K445" s="84"/>
      <c r="L445" s="85"/>
      <c r="M445" s="85"/>
      <c r="N445" s="85"/>
      <c r="O445" s="94"/>
      <c r="P445" s="95"/>
      <c r="Q445" s="95"/>
      <c r="R445" s="96"/>
      <c r="S445" s="63"/>
      <c r="T445" s="63"/>
      <c r="U445" s="63"/>
      <c r="V445" s="64"/>
      <c r="W445" s="118" t="str">
        <f t="shared" ref="W445" si="334">IF(AND(F446&lt;&gt;"",F447&lt;&gt;"",I445&lt;&gt;"",I446&lt;&gt;"",I447&lt;&gt;"",L445&lt;&gt;"",L446&lt;&gt;"",O445&lt;&gt;"",F445&lt;&gt;"",C445&lt;&gt;""),MIN(IF(I447=$AE$3,(F445*F446*F447*1.1*$AE$6+O446)*L447,IF(I447=$AE$4,(F445*F446*F447*1.1*$AE$7+O446)*L447,IF(I447=$AE$5,(F445*F446*F447*1.1+O446)*L447+R447,""))),O447,F445*I446*$AE$6*L447+O446),IF(AND(F446="",F447="",I445="",I446="",I447="",L445="",L446="",O445="",F445="",C445="",O446=""),"","Doplňte prázdná pole"))</f>
        <v/>
      </c>
      <c r="X445" s="119"/>
      <c r="Y445" s="120"/>
    </row>
    <row r="446" spans="2:25" ht="11.1" customHeight="1" thickBot="1" x14ac:dyDescent="0.3">
      <c r="B446" s="148"/>
      <c r="C446" s="32"/>
      <c r="D446" s="33"/>
      <c r="E446" s="34"/>
      <c r="F446" s="138"/>
      <c r="G446" s="139"/>
      <c r="H446" s="139"/>
      <c r="I446" s="62"/>
      <c r="J446" s="62"/>
      <c r="K446" s="62"/>
      <c r="L446" s="86"/>
      <c r="M446" s="86"/>
      <c r="N446" s="86"/>
      <c r="O446" s="97"/>
      <c r="P446" s="98"/>
      <c r="Q446" s="98"/>
      <c r="R446" s="99"/>
      <c r="S446" s="65"/>
      <c r="T446" s="65"/>
      <c r="U446" s="65"/>
      <c r="V446" s="66"/>
      <c r="W446" s="118"/>
      <c r="X446" s="119"/>
      <c r="Y446" s="120"/>
    </row>
    <row r="447" spans="2:25" ht="11.1" customHeight="1" thickBot="1" x14ac:dyDescent="0.3">
      <c r="B447" s="149"/>
      <c r="C447" s="35"/>
      <c r="D447" s="36"/>
      <c r="E447" s="37"/>
      <c r="F447" s="140"/>
      <c r="G447" s="141"/>
      <c r="H447" s="142"/>
      <c r="I447" s="87"/>
      <c r="J447" s="88"/>
      <c r="K447" s="89"/>
      <c r="L447" s="90" t="str">
        <f t="shared" ref="L447" si="335">IF(OR(L445="",L446=""),"",ROUND(L445/L446,4))</f>
        <v/>
      </c>
      <c r="M447" s="90"/>
      <c r="N447" s="70"/>
      <c r="O447" s="73" t="str">
        <f>IF(OR(L445="",L446=""),"",IF(I447=$AE$3,(O445*$AE$6+O446)*L447,IF(I447=$AE$4,(O445*$AE$7+O446)*L447,IF(I447=$AE$5,O445+O446+R447,""))))</f>
        <v/>
      </c>
      <c r="P447" s="74"/>
      <c r="Q447" s="75"/>
      <c r="R447" s="15"/>
      <c r="S447" s="67"/>
      <c r="T447" s="68"/>
      <c r="U447" s="68"/>
      <c r="V447" s="69"/>
      <c r="W447" s="121"/>
      <c r="X447" s="122"/>
      <c r="Y447" s="123"/>
    </row>
    <row r="448" spans="2:25" ht="11.1" customHeight="1" x14ac:dyDescent="0.25">
      <c r="B448" s="144" t="s">
        <v>174</v>
      </c>
      <c r="C448" s="20"/>
      <c r="D448" s="21"/>
      <c r="E448" s="22"/>
      <c r="F448" s="127"/>
      <c r="G448" s="128"/>
      <c r="H448" s="129"/>
      <c r="I448" s="76"/>
      <c r="J448" s="77"/>
      <c r="K448" s="78"/>
      <c r="L448" s="79"/>
      <c r="M448" s="80"/>
      <c r="N448" s="81"/>
      <c r="O448" s="56"/>
      <c r="P448" s="57"/>
      <c r="Q448" s="57"/>
      <c r="R448" s="58"/>
      <c r="S448" s="111"/>
      <c r="T448" s="111"/>
      <c r="U448" s="111"/>
      <c r="V448" s="112"/>
      <c r="W448" s="118" t="str">
        <f t="shared" ref="W448" si="336">IF(AND(F449&lt;&gt;"",F450&lt;&gt;"",I448&lt;&gt;"",I449&lt;&gt;"",I450&lt;&gt;"",L448&lt;&gt;"",L449&lt;&gt;"",O448&lt;&gt;"",F448&lt;&gt;"",C448&lt;&gt;""),MIN(IF(I450=$AE$3,(F448*F449*F450*1.1*$AE$6+O449)*L450,IF(I450=$AE$4,(F448*F449*F450*1.1*$AE$7+O449)*L450,IF(I450=$AE$5,(F448*F449*F450*1.1+O449)*L450+R450,""))),O450,F448*I449*$AE$6*L450+O449),IF(AND(F449="",F450="",I448="",I449="",I450="",L448="",L449="",O448="",F448="",C448="",O449=""),"","Doplňte prázdná pole"))</f>
        <v/>
      </c>
      <c r="X448" s="119"/>
      <c r="Y448" s="120"/>
    </row>
    <row r="449" spans="2:25" ht="11.1" customHeight="1" thickBot="1" x14ac:dyDescent="0.3">
      <c r="B449" s="145"/>
      <c r="C449" s="23"/>
      <c r="D449" s="24"/>
      <c r="E449" s="25"/>
      <c r="F449" s="130"/>
      <c r="G449" s="131"/>
      <c r="H449" s="131"/>
      <c r="I449" s="143"/>
      <c r="J449" s="143"/>
      <c r="K449" s="143"/>
      <c r="L449" s="124"/>
      <c r="M449" s="125"/>
      <c r="N449" s="126"/>
      <c r="O449" s="91"/>
      <c r="P449" s="92"/>
      <c r="Q449" s="92"/>
      <c r="R449" s="93"/>
      <c r="S449" s="113"/>
      <c r="T449" s="113"/>
      <c r="U449" s="113"/>
      <c r="V449" s="114"/>
      <c r="W449" s="118"/>
      <c r="X449" s="119"/>
      <c r="Y449" s="120"/>
    </row>
    <row r="450" spans="2:25" ht="11.1" customHeight="1" thickBot="1" x14ac:dyDescent="0.3">
      <c r="B450" s="146"/>
      <c r="C450" s="38"/>
      <c r="D450" s="39"/>
      <c r="E450" s="40"/>
      <c r="F450" s="132"/>
      <c r="G450" s="133"/>
      <c r="H450" s="134"/>
      <c r="I450" s="59"/>
      <c r="J450" s="60"/>
      <c r="K450" s="61"/>
      <c r="L450" s="70" t="str">
        <f t="shared" ref="L450" si="337">IF(OR(L448="",L449=""),"",ROUND(L448/L449,4))</f>
        <v/>
      </c>
      <c r="M450" s="71"/>
      <c r="N450" s="72"/>
      <c r="O450" s="73" t="str">
        <f>IF(OR(L448="",L449=""),"",IF(I450=$AE$3,(O448*$AE$6+O449)*L450,IF(I450=$AE$4,(O448*$AE$7+O449)*L450,IF(I450=$AE$5,O448+O449+R450,""))))</f>
        <v/>
      </c>
      <c r="P450" s="74"/>
      <c r="Q450" s="75"/>
      <c r="R450" s="16"/>
      <c r="S450" s="115"/>
      <c r="T450" s="116"/>
      <c r="U450" s="116"/>
      <c r="V450" s="117"/>
      <c r="W450" s="121"/>
      <c r="X450" s="122"/>
      <c r="Y450" s="123"/>
    </row>
    <row r="451" spans="2:25" ht="11.1" customHeight="1" x14ac:dyDescent="0.25">
      <c r="B451" s="147" t="s">
        <v>175</v>
      </c>
      <c r="C451" s="41"/>
      <c r="D451" s="42"/>
      <c r="E451" s="43"/>
      <c r="F451" s="135"/>
      <c r="G451" s="136"/>
      <c r="H451" s="137"/>
      <c r="I451" s="82"/>
      <c r="J451" s="83"/>
      <c r="K451" s="84"/>
      <c r="L451" s="85"/>
      <c r="M451" s="85"/>
      <c r="N451" s="85"/>
      <c r="O451" s="94"/>
      <c r="P451" s="95"/>
      <c r="Q451" s="95"/>
      <c r="R451" s="96"/>
      <c r="S451" s="63"/>
      <c r="T451" s="63"/>
      <c r="U451" s="63"/>
      <c r="V451" s="64"/>
      <c r="W451" s="118" t="str">
        <f t="shared" ref="W451" si="338">IF(AND(F452&lt;&gt;"",F453&lt;&gt;"",I451&lt;&gt;"",I452&lt;&gt;"",I453&lt;&gt;"",L451&lt;&gt;"",L452&lt;&gt;"",O451&lt;&gt;"",F451&lt;&gt;"",C451&lt;&gt;""),MIN(IF(I453=$AE$3,(F451*F452*F453*1.1*$AE$6+O452)*L453,IF(I453=$AE$4,(F451*F452*F453*1.1*$AE$7+O452)*L453,IF(I453=$AE$5,(F451*F452*F453*1.1+O452)*L453+R453,""))),O453,F451*I452*$AE$6*L453+O452),IF(AND(F452="",F453="",I451="",I452="",I453="",L451="",L452="",O451="",F451="",C451="",O452=""),"","Doplňte prázdná pole"))</f>
        <v/>
      </c>
      <c r="X451" s="119"/>
      <c r="Y451" s="120"/>
    </row>
    <row r="452" spans="2:25" ht="11.1" customHeight="1" thickBot="1" x14ac:dyDescent="0.3">
      <c r="B452" s="148"/>
      <c r="C452" s="44"/>
      <c r="D452" s="45"/>
      <c r="E452" s="46"/>
      <c r="F452" s="138"/>
      <c r="G452" s="139"/>
      <c r="H452" s="139"/>
      <c r="I452" s="62"/>
      <c r="J452" s="62"/>
      <c r="K452" s="62"/>
      <c r="L452" s="86"/>
      <c r="M452" s="86"/>
      <c r="N452" s="86"/>
      <c r="O452" s="97"/>
      <c r="P452" s="98"/>
      <c r="Q452" s="98"/>
      <c r="R452" s="99"/>
      <c r="S452" s="65"/>
      <c r="T452" s="65"/>
      <c r="U452" s="65"/>
      <c r="V452" s="66"/>
      <c r="W452" s="118"/>
      <c r="X452" s="119"/>
      <c r="Y452" s="120"/>
    </row>
    <row r="453" spans="2:25" ht="11.1" customHeight="1" thickBot="1" x14ac:dyDescent="0.3">
      <c r="B453" s="149"/>
      <c r="C453" s="47"/>
      <c r="D453" s="48"/>
      <c r="E453" s="49"/>
      <c r="F453" s="140"/>
      <c r="G453" s="141"/>
      <c r="H453" s="142"/>
      <c r="I453" s="87"/>
      <c r="J453" s="88"/>
      <c r="K453" s="89"/>
      <c r="L453" s="90" t="str">
        <f t="shared" ref="L453" si="339">IF(OR(L451="",L452=""),"",ROUND(L451/L452,4))</f>
        <v/>
      </c>
      <c r="M453" s="90"/>
      <c r="N453" s="70"/>
      <c r="O453" s="73" t="str">
        <f>IF(OR(L451="",L452=""),"",IF(I453=$AE$3,(O451*$AE$6+O452)*L453,IF(I453=$AE$4,(O451*$AE$7+O452)*L453,IF(I453=$AE$5,O451+O452+R453,""))))</f>
        <v/>
      </c>
      <c r="P453" s="74"/>
      <c r="Q453" s="75"/>
      <c r="R453" s="15"/>
      <c r="S453" s="67"/>
      <c r="T453" s="68"/>
      <c r="U453" s="68"/>
      <c r="V453" s="69"/>
      <c r="W453" s="121"/>
      <c r="X453" s="122"/>
      <c r="Y453" s="123"/>
    </row>
    <row r="454" spans="2:25" ht="11.1" customHeight="1" x14ac:dyDescent="0.25">
      <c r="B454" s="144" t="s">
        <v>176</v>
      </c>
      <c r="C454" s="20"/>
      <c r="D454" s="21"/>
      <c r="E454" s="22"/>
      <c r="F454" s="127"/>
      <c r="G454" s="128"/>
      <c r="H454" s="129"/>
      <c r="I454" s="76"/>
      <c r="J454" s="77"/>
      <c r="K454" s="78"/>
      <c r="L454" s="79"/>
      <c r="M454" s="80"/>
      <c r="N454" s="81"/>
      <c r="O454" s="56"/>
      <c r="P454" s="57"/>
      <c r="Q454" s="57"/>
      <c r="R454" s="58"/>
      <c r="S454" s="111"/>
      <c r="T454" s="111"/>
      <c r="U454" s="111"/>
      <c r="V454" s="112"/>
      <c r="W454" s="118" t="str">
        <f t="shared" ref="W454" si="340">IF(AND(F455&lt;&gt;"",F456&lt;&gt;"",I454&lt;&gt;"",I455&lt;&gt;"",I456&lt;&gt;"",L454&lt;&gt;"",L455&lt;&gt;"",O454&lt;&gt;"",F454&lt;&gt;"",C454&lt;&gt;""),MIN(IF(I456=$AE$3,(F454*F455*F456*1.1*$AE$6+O455)*L456,IF(I456=$AE$4,(F454*F455*F456*1.1*$AE$7+O455)*L456,IF(I456=$AE$5,(F454*F455*F456*1.1+O455)*L456+R456,""))),O456,F454*I455*$AE$6*L456+O455),IF(AND(F455="",F456="",I454="",I455="",I456="",L454="",L455="",O454="",F454="",C454="",O455=""),"","Doplňte prázdná pole"))</f>
        <v/>
      </c>
      <c r="X454" s="119"/>
      <c r="Y454" s="120"/>
    </row>
    <row r="455" spans="2:25" ht="11.1" customHeight="1" thickBot="1" x14ac:dyDescent="0.3">
      <c r="B455" s="145"/>
      <c r="C455" s="23"/>
      <c r="D455" s="24"/>
      <c r="E455" s="25"/>
      <c r="F455" s="130"/>
      <c r="G455" s="131"/>
      <c r="H455" s="131"/>
      <c r="I455" s="143"/>
      <c r="J455" s="143"/>
      <c r="K455" s="143"/>
      <c r="L455" s="124"/>
      <c r="M455" s="125"/>
      <c r="N455" s="126"/>
      <c r="O455" s="91"/>
      <c r="P455" s="92"/>
      <c r="Q455" s="92"/>
      <c r="R455" s="93"/>
      <c r="S455" s="113"/>
      <c r="T455" s="113"/>
      <c r="U455" s="113"/>
      <c r="V455" s="114"/>
      <c r="W455" s="118"/>
      <c r="X455" s="119"/>
      <c r="Y455" s="120"/>
    </row>
    <row r="456" spans="2:25" ht="11.1" customHeight="1" thickBot="1" x14ac:dyDescent="0.3">
      <c r="B456" s="146"/>
      <c r="C456" s="26"/>
      <c r="D456" s="27"/>
      <c r="E456" s="28"/>
      <c r="F456" s="132"/>
      <c r="G456" s="133"/>
      <c r="H456" s="134"/>
      <c r="I456" s="59"/>
      <c r="J456" s="60"/>
      <c r="K456" s="61"/>
      <c r="L456" s="70" t="str">
        <f t="shared" ref="L456" si="341">IF(OR(L454="",L455=""),"",ROUND(L454/L455,4))</f>
        <v/>
      </c>
      <c r="M456" s="71"/>
      <c r="N456" s="72"/>
      <c r="O456" s="73" t="str">
        <f>IF(OR(L454="",L455=""),"",IF(I456=$AE$3,(O454*$AE$6+O455)*L456,IF(I456=$AE$4,(O454*$AE$7+O455)*L456,IF(I456=$AE$5,O454+O455+R456,""))))</f>
        <v/>
      </c>
      <c r="P456" s="74"/>
      <c r="Q456" s="75"/>
      <c r="R456" s="16"/>
      <c r="S456" s="115"/>
      <c r="T456" s="116"/>
      <c r="U456" s="116"/>
      <c r="V456" s="117"/>
      <c r="W456" s="121"/>
      <c r="X456" s="122"/>
      <c r="Y456" s="123"/>
    </row>
    <row r="457" spans="2:25" ht="11.1" customHeight="1" x14ac:dyDescent="0.25">
      <c r="B457" s="147" t="s">
        <v>177</v>
      </c>
      <c r="C457" s="29"/>
      <c r="D457" s="30"/>
      <c r="E457" s="31"/>
      <c r="F457" s="135"/>
      <c r="G457" s="136"/>
      <c r="H457" s="137"/>
      <c r="I457" s="82"/>
      <c r="J457" s="83"/>
      <c r="K457" s="84"/>
      <c r="L457" s="85"/>
      <c r="M457" s="85"/>
      <c r="N457" s="85"/>
      <c r="O457" s="94"/>
      <c r="P457" s="95"/>
      <c r="Q457" s="95"/>
      <c r="R457" s="96"/>
      <c r="S457" s="63"/>
      <c r="T457" s="63"/>
      <c r="U457" s="63"/>
      <c r="V457" s="64"/>
      <c r="W457" s="118" t="str">
        <f t="shared" ref="W457" si="342">IF(AND(F458&lt;&gt;"",F459&lt;&gt;"",I457&lt;&gt;"",I458&lt;&gt;"",I459&lt;&gt;"",L457&lt;&gt;"",L458&lt;&gt;"",O457&lt;&gt;"",F457&lt;&gt;"",C457&lt;&gt;""),MIN(IF(I459=$AE$3,(F457*F458*F459*1.1*$AE$6+O458)*L459,IF(I459=$AE$4,(F457*F458*F459*1.1*$AE$7+O458)*L459,IF(I459=$AE$5,(F457*F458*F459*1.1+O458)*L459+R459,""))),O459,F457*I458*$AE$6*L459+O458),IF(AND(F458="",F459="",I457="",I458="",I459="",L457="",L458="",O457="",F457="",C457="",O458=""),"","Doplňte prázdná pole"))</f>
        <v/>
      </c>
      <c r="X457" s="119"/>
      <c r="Y457" s="120"/>
    </row>
    <row r="458" spans="2:25" ht="11.1" customHeight="1" thickBot="1" x14ac:dyDescent="0.3">
      <c r="B458" s="148"/>
      <c r="C458" s="32"/>
      <c r="D458" s="33"/>
      <c r="E458" s="34"/>
      <c r="F458" s="138"/>
      <c r="G458" s="139"/>
      <c r="H458" s="139"/>
      <c r="I458" s="62"/>
      <c r="J458" s="62"/>
      <c r="K458" s="62"/>
      <c r="L458" s="86"/>
      <c r="M458" s="86"/>
      <c r="N458" s="86"/>
      <c r="O458" s="97"/>
      <c r="P458" s="98"/>
      <c r="Q458" s="98"/>
      <c r="R458" s="99"/>
      <c r="S458" s="65"/>
      <c r="T458" s="65"/>
      <c r="U458" s="65"/>
      <c r="V458" s="66"/>
      <c r="W458" s="118"/>
      <c r="X458" s="119"/>
      <c r="Y458" s="120"/>
    </row>
    <row r="459" spans="2:25" ht="11.1" customHeight="1" thickBot="1" x14ac:dyDescent="0.3">
      <c r="B459" s="149"/>
      <c r="C459" s="35"/>
      <c r="D459" s="36"/>
      <c r="E459" s="37"/>
      <c r="F459" s="140"/>
      <c r="G459" s="141"/>
      <c r="H459" s="142"/>
      <c r="I459" s="87"/>
      <c r="J459" s="88"/>
      <c r="K459" s="89"/>
      <c r="L459" s="90" t="str">
        <f t="shared" ref="L459" si="343">IF(OR(L457="",L458=""),"",ROUND(L457/L458,4))</f>
        <v/>
      </c>
      <c r="M459" s="90"/>
      <c r="N459" s="70"/>
      <c r="O459" s="73" t="str">
        <f>IF(OR(L457="",L458=""),"",IF(I459=$AE$3,(O457*$AE$6+O458)*L459,IF(I459=$AE$4,(O457*$AE$7+O458)*L459,IF(I459=$AE$5,O457+O458+R459,""))))</f>
        <v/>
      </c>
      <c r="P459" s="74"/>
      <c r="Q459" s="75"/>
      <c r="R459" s="15"/>
      <c r="S459" s="67"/>
      <c r="T459" s="68"/>
      <c r="U459" s="68"/>
      <c r="V459" s="69"/>
      <c r="W459" s="121"/>
      <c r="X459" s="122"/>
      <c r="Y459" s="123"/>
    </row>
    <row r="460" spans="2:25" ht="11.1" customHeight="1" x14ac:dyDescent="0.25">
      <c r="B460" s="144" t="s">
        <v>178</v>
      </c>
      <c r="C460" s="20"/>
      <c r="D460" s="21"/>
      <c r="E460" s="22"/>
      <c r="F460" s="127"/>
      <c r="G460" s="128"/>
      <c r="H460" s="129"/>
      <c r="I460" s="76"/>
      <c r="J460" s="77"/>
      <c r="K460" s="78"/>
      <c r="L460" s="79"/>
      <c r="M460" s="80"/>
      <c r="N460" s="81"/>
      <c r="O460" s="56"/>
      <c r="P460" s="57"/>
      <c r="Q460" s="57"/>
      <c r="R460" s="58"/>
      <c r="S460" s="111"/>
      <c r="T460" s="111"/>
      <c r="U460" s="111"/>
      <c r="V460" s="112"/>
      <c r="W460" s="118" t="str">
        <f t="shared" ref="W460" si="344">IF(AND(F461&lt;&gt;"",F462&lt;&gt;"",I460&lt;&gt;"",I461&lt;&gt;"",I462&lt;&gt;"",L460&lt;&gt;"",L461&lt;&gt;"",O460&lt;&gt;"",F460&lt;&gt;"",C460&lt;&gt;""),MIN(IF(I462=$AE$3,(F460*F461*F462*1.1*$AE$6+O461)*L462,IF(I462=$AE$4,(F460*F461*F462*1.1*$AE$7+O461)*L462,IF(I462=$AE$5,(F460*F461*F462*1.1+O461)*L462+R462,""))),O462,F460*I461*$AE$6*L462+O461),IF(AND(F461="",F462="",I460="",I461="",I462="",L460="",L461="",O460="",F460="",C460="",O461=""),"","Doplňte prázdná pole"))</f>
        <v/>
      </c>
      <c r="X460" s="119"/>
      <c r="Y460" s="120"/>
    </row>
    <row r="461" spans="2:25" ht="11.1" customHeight="1" thickBot="1" x14ac:dyDescent="0.3">
      <c r="B461" s="145"/>
      <c r="C461" s="23"/>
      <c r="D461" s="24"/>
      <c r="E461" s="25"/>
      <c r="F461" s="130"/>
      <c r="G461" s="131"/>
      <c r="H461" s="131"/>
      <c r="I461" s="143"/>
      <c r="J461" s="143"/>
      <c r="K461" s="143"/>
      <c r="L461" s="124"/>
      <c r="M461" s="125"/>
      <c r="N461" s="126"/>
      <c r="O461" s="91"/>
      <c r="P461" s="92"/>
      <c r="Q461" s="92"/>
      <c r="R461" s="93"/>
      <c r="S461" s="113"/>
      <c r="T461" s="113"/>
      <c r="U461" s="113"/>
      <c r="V461" s="114"/>
      <c r="W461" s="118"/>
      <c r="X461" s="119"/>
      <c r="Y461" s="120"/>
    </row>
    <row r="462" spans="2:25" ht="11.1" customHeight="1" thickBot="1" x14ac:dyDescent="0.3">
      <c r="B462" s="146"/>
      <c r="C462" s="38"/>
      <c r="D462" s="39"/>
      <c r="E462" s="40"/>
      <c r="F462" s="132"/>
      <c r="G462" s="133"/>
      <c r="H462" s="134"/>
      <c r="I462" s="59"/>
      <c r="J462" s="60"/>
      <c r="K462" s="61"/>
      <c r="L462" s="70" t="str">
        <f t="shared" ref="L462" si="345">IF(OR(L460="",L461=""),"",ROUND(L460/L461,4))</f>
        <v/>
      </c>
      <c r="M462" s="71"/>
      <c r="N462" s="72"/>
      <c r="O462" s="73" t="str">
        <f>IF(OR(L460="",L461=""),"",IF(I462=$AE$3,(O460*$AE$6+O461)*L462,IF(I462=$AE$4,(O460*$AE$7+O461)*L462,IF(I462=$AE$5,O460+O461+R462,""))))</f>
        <v/>
      </c>
      <c r="P462" s="74"/>
      <c r="Q462" s="75"/>
      <c r="R462" s="16"/>
      <c r="S462" s="115"/>
      <c r="T462" s="116"/>
      <c r="U462" s="116"/>
      <c r="V462" s="117"/>
      <c r="W462" s="121"/>
      <c r="X462" s="122"/>
      <c r="Y462" s="123"/>
    </row>
    <row r="463" spans="2:25" ht="11.1" customHeight="1" x14ac:dyDescent="0.25">
      <c r="B463" s="147" t="s">
        <v>179</v>
      </c>
      <c r="C463" s="41"/>
      <c r="D463" s="42"/>
      <c r="E463" s="43"/>
      <c r="F463" s="135"/>
      <c r="G463" s="136"/>
      <c r="H463" s="137"/>
      <c r="I463" s="82"/>
      <c r="J463" s="83"/>
      <c r="K463" s="84"/>
      <c r="L463" s="85"/>
      <c r="M463" s="85"/>
      <c r="N463" s="85"/>
      <c r="O463" s="94"/>
      <c r="P463" s="95"/>
      <c r="Q463" s="95"/>
      <c r="R463" s="96"/>
      <c r="S463" s="63"/>
      <c r="T463" s="63"/>
      <c r="U463" s="63"/>
      <c r="V463" s="64"/>
      <c r="W463" s="118" t="str">
        <f t="shared" ref="W463" si="346">IF(AND(F464&lt;&gt;"",F465&lt;&gt;"",I463&lt;&gt;"",I464&lt;&gt;"",I465&lt;&gt;"",L463&lt;&gt;"",L464&lt;&gt;"",O463&lt;&gt;"",F463&lt;&gt;"",C463&lt;&gt;""),MIN(IF(I465=$AE$3,(F463*F464*F465*1.1*$AE$6+O464)*L465,IF(I465=$AE$4,(F463*F464*F465*1.1*$AE$7+O464)*L465,IF(I465=$AE$5,(F463*F464*F465*1.1+O464)*L465+R465,""))),O465,F463*I464*$AE$6*L465+O464),IF(AND(F464="",F465="",I463="",I464="",I465="",L463="",L464="",O463="",F463="",C463="",O464=""),"","Doplňte prázdná pole"))</f>
        <v/>
      </c>
      <c r="X463" s="119"/>
      <c r="Y463" s="120"/>
    </row>
    <row r="464" spans="2:25" ht="11.1" customHeight="1" thickBot="1" x14ac:dyDescent="0.3">
      <c r="B464" s="148"/>
      <c r="C464" s="44"/>
      <c r="D464" s="45"/>
      <c r="E464" s="46"/>
      <c r="F464" s="138"/>
      <c r="G464" s="139"/>
      <c r="H464" s="139"/>
      <c r="I464" s="62"/>
      <c r="J464" s="62"/>
      <c r="K464" s="62"/>
      <c r="L464" s="86"/>
      <c r="M464" s="86"/>
      <c r="N464" s="86"/>
      <c r="O464" s="97"/>
      <c r="P464" s="98"/>
      <c r="Q464" s="98"/>
      <c r="R464" s="99"/>
      <c r="S464" s="65"/>
      <c r="T464" s="65"/>
      <c r="U464" s="65"/>
      <c r="V464" s="66"/>
      <c r="W464" s="118"/>
      <c r="X464" s="119"/>
      <c r="Y464" s="120"/>
    </row>
    <row r="465" spans="2:25" ht="11.1" customHeight="1" thickBot="1" x14ac:dyDescent="0.3">
      <c r="B465" s="149"/>
      <c r="C465" s="47"/>
      <c r="D465" s="48"/>
      <c r="E465" s="49"/>
      <c r="F465" s="140"/>
      <c r="G465" s="141"/>
      <c r="H465" s="142"/>
      <c r="I465" s="87"/>
      <c r="J465" s="88"/>
      <c r="K465" s="89"/>
      <c r="L465" s="90" t="str">
        <f t="shared" ref="L465" si="347">IF(OR(L463="",L464=""),"",ROUND(L463/L464,4))</f>
        <v/>
      </c>
      <c r="M465" s="90"/>
      <c r="N465" s="70"/>
      <c r="O465" s="73" t="str">
        <f>IF(OR(L463="",L464=""),"",IF(I465=$AE$3,(O463*$AE$6+O464)*L465,IF(I465=$AE$4,(O463*$AE$7+O464)*L465,IF(I465=$AE$5,O463+O464+R465,""))))</f>
        <v/>
      </c>
      <c r="P465" s="74"/>
      <c r="Q465" s="75"/>
      <c r="R465" s="15"/>
      <c r="S465" s="67"/>
      <c r="T465" s="68"/>
      <c r="U465" s="68"/>
      <c r="V465" s="69"/>
      <c r="W465" s="121"/>
      <c r="X465" s="122"/>
      <c r="Y465" s="123"/>
    </row>
    <row r="466" spans="2:25" ht="11.1" customHeight="1" x14ac:dyDescent="0.25">
      <c r="B466" s="144" t="s">
        <v>180</v>
      </c>
      <c r="C466" s="20"/>
      <c r="D466" s="21"/>
      <c r="E466" s="22"/>
      <c r="F466" s="127"/>
      <c r="G466" s="128"/>
      <c r="H466" s="129"/>
      <c r="I466" s="76"/>
      <c r="J466" s="77"/>
      <c r="K466" s="78"/>
      <c r="L466" s="79"/>
      <c r="M466" s="80"/>
      <c r="N466" s="81"/>
      <c r="O466" s="56"/>
      <c r="P466" s="57"/>
      <c r="Q466" s="57"/>
      <c r="R466" s="58"/>
      <c r="S466" s="111"/>
      <c r="T466" s="111"/>
      <c r="U466" s="111"/>
      <c r="V466" s="112"/>
      <c r="W466" s="118" t="str">
        <f t="shared" ref="W466" si="348">IF(AND(F467&lt;&gt;"",F468&lt;&gt;"",I466&lt;&gt;"",I467&lt;&gt;"",I468&lt;&gt;"",L466&lt;&gt;"",L467&lt;&gt;"",O466&lt;&gt;"",F466&lt;&gt;"",C466&lt;&gt;""),MIN(IF(I468=$AE$3,(F466*F467*F468*1.1*$AE$6+O467)*L468,IF(I468=$AE$4,(F466*F467*F468*1.1*$AE$7+O467)*L468,IF(I468=$AE$5,(F466*F467*F468*1.1+O467)*L468+R468,""))),O468,F466*I467*$AE$6*L468+O467),IF(AND(F467="",F468="",I466="",I467="",I468="",L466="",L467="",O466="",F466="",C466="",O467=""),"","Doplňte prázdná pole"))</f>
        <v/>
      </c>
      <c r="X466" s="119"/>
      <c r="Y466" s="120"/>
    </row>
    <row r="467" spans="2:25" ht="11.1" customHeight="1" thickBot="1" x14ac:dyDescent="0.3">
      <c r="B467" s="145"/>
      <c r="C467" s="23"/>
      <c r="D467" s="24"/>
      <c r="E467" s="25"/>
      <c r="F467" s="130"/>
      <c r="G467" s="131"/>
      <c r="H467" s="131"/>
      <c r="I467" s="143"/>
      <c r="J467" s="143"/>
      <c r="K467" s="143"/>
      <c r="L467" s="124"/>
      <c r="M467" s="125"/>
      <c r="N467" s="126"/>
      <c r="O467" s="91"/>
      <c r="P467" s="92"/>
      <c r="Q467" s="92"/>
      <c r="R467" s="93"/>
      <c r="S467" s="113"/>
      <c r="T467" s="113"/>
      <c r="U467" s="113"/>
      <c r="V467" s="114"/>
      <c r="W467" s="118"/>
      <c r="X467" s="119"/>
      <c r="Y467" s="120"/>
    </row>
    <row r="468" spans="2:25" ht="11.1" customHeight="1" thickBot="1" x14ac:dyDescent="0.3">
      <c r="B468" s="146"/>
      <c r="C468" s="50"/>
      <c r="D468" s="51"/>
      <c r="E468" s="52"/>
      <c r="F468" s="132"/>
      <c r="G468" s="133"/>
      <c r="H468" s="134"/>
      <c r="I468" s="59"/>
      <c r="J468" s="60"/>
      <c r="K468" s="61"/>
      <c r="L468" s="70" t="str">
        <f t="shared" ref="L468" si="349">IF(OR(L466="",L467=""),"",ROUND(L466/L467,4))</f>
        <v/>
      </c>
      <c r="M468" s="71"/>
      <c r="N468" s="72"/>
      <c r="O468" s="73" t="str">
        <f>IF(OR(L466="",L467=""),"",IF(I468=$AE$3,(O466*$AE$6+O467)*L468,IF(I468=$AE$4,(O466*$AE$7+O467)*L468,IF(I468=$AE$5,O466+O467+R468,""))))</f>
        <v/>
      </c>
      <c r="P468" s="74"/>
      <c r="Q468" s="75"/>
      <c r="R468" s="16"/>
      <c r="S468" s="115"/>
      <c r="T468" s="116"/>
      <c r="U468" s="116"/>
      <c r="V468" s="117"/>
      <c r="W468" s="121"/>
      <c r="X468" s="122"/>
      <c r="Y468" s="123"/>
    </row>
    <row r="469" spans="2:25" ht="11.1" customHeight="1" x14ac:dyDescent="0.25">
      <c r="B469" s="147" t="s">
        <v>181</v>
      </c>
      <c r="C469" s="29"/>
      <c r="D469" s="30"/>
      <c r="E469" s="31"/>
      <c r="F469" s="135"/>
      <c r="G469" s="136"/>
      <c r="H469" s="137"/>
      <c r="I469" s="82"/>
      <c r="J469" s="83"/>
      <c r="K469" s="84"/>
      <c r="L469" s="85"/>
      <c r="M469" s="85"/>
      <c r="N469" s="85"/>
      <c r="O469" s="94"/>
      <c r="P469" s="95"/>
      <c r="Q469" s="95"/>
      <c r="R469" s="96"/>
      <c r="S469" s="63"/>
      <c r="T469" s="63"/>
      <c r="U469" s="63"/>
      <c r="V469" s="64"/>
      <c r="W469" s="118" t="str">
        <f t="shared" ref="W469" si="350">IF(AND(F470&lt;&gt;"",F471&lt;&gt;"",I469&lt;&gt;"",I470&lt;&gt;"",I471&lt;&gt;"",L469&lt;&gt;"",L470&lt;&gt;"",O469&lt;&gt;"",F469&lt;&gt;"",C469&lt;&gt;""),MIN(IF(I471=$AE$3,(F469*F470*F471*1.1*$AE$6+O470)*L471,IF(I471=$AE$4,(F469*F470*F471*1.1*$AE$7+O470)*L471,IF(I471=$AE$5,(F469*F470*F471*1.1+O470)*L471+R471,""))),O471,F469*I470*$AE$6*L471+O470),IF(AND(F470="",F471="",I469="",I470="",I471="",L469="",L470="",O469="",F469="",C469="",O470=""),"","Doplňte prázdná pole"))</f>
        <v/>
      </c>
      <c r="X469" s="119"/>
      <c r="Y469" s="120"/>
    </row>
    <row r="470" spans="2:25" ht="11.1" customHeight="1" thickBot="1" x14ac:dyDescent="0.3">
      <c r="B470" s="148"/>
      <c r="C470" s="32"/>
      <c r="D470" s="33"/>
      <c r="E470" s="34"/>
      <c r="F470" s="138"/>
      <c r="G470" s="139"/>
      <c r="H470" s="139"/>
      <c r="I470" s="62"/>
      <c r="J470" s="62"/>
      <c r="K470" s="62"/>
      <c r="L470" s="86"/>
      <c r="M470" s="86"/>
      <c r="N470" s="86"/>
      <c r="O470" s="97"/>
      <c r="P470" s="98"/>
      <c r="Q470" s="98"/>
      <c r="R470" s="99"/>
      <c r="S470" s="65"/>
      <c r="T470" s="65"/>
      <c r="U470" s="65"/>
      <c r="V470" s="66"/>
      <c r="W470" s="118"/>
      <c r="X470" s="119"/>
      <c r="Y470" s="120"/>
    </row>
    <row r="471" spans="2:25" ht="11.1" customHeight="1" thickBot="1" x14ac:dyDescent="0.3">
      <c r="B471" s="149"/>
      <c r="C471" s="53"/>
      <c r="D471" s="54"/>
      <c r="E471" s="55"/>
      <c r="F471" s="140"/>
      <c r="G471" s="141"/>
      <c r="H471" s="142"/>
      <c r="I471" s="87"/>
      <c r="J471" s="88"/>
      <c r="K471" s="89"/>
      <c r="L471" s="90" t="str">
        <f t="shared" ref="L471" si="351">IF(OR(L469="",L470=""),"",ROUND(L469/L470,4))</f>
        <v/>
      </c>
      <c r="M471" s="90"/>
      <c r="N471" s="70"/>
      <c r="O471" s="73" t="str">
        <f>IF(OR(L469="",L470=""),"",IF(I471=$AE$3,(O469*$AE$6+O470)*L471,IF(I471=$AE$4,(O469*$AE$7+O470)*L471,IF(I471=$AE$5,O469+O470+R471,""))))</f>
        <v/>
      </c>
      <c r="P471" s="74"/>
      <c r="Q471" s="75"/>
      <c r="R471" s="15"/>
      <c r="S471" s="67"/>
      <c r="T471" s="68"/>
      <c r="U471" s="68"/>
      <c r="V471" s="69"/>
      <c r="W471" s="121"/>
      <c r="X471" s="122"/>
      <c r="Y471" s="123"/>
    </row>
    <row r="472" spans="2:25" ht="11.1" customHeight="1" x14ac:dyDescent="0.25">
      <c r="B472" s="144" t="s">
        <v>182</v>
      </c>
      <c r="C472" s="20"/>
      <c r="D472" s="21"/>
      <c r="E472" s="22"/>
      <c r="F472" s="127"/>
      <c r="G472" s="128"/>
      <c r="H472" s="129"/>
      <c r="I472" s="76"/>
      <c r="J472" s="77"/>
      <c r="K472" s="78"/>
      <c r="L472" s="79"/>
      <c r="M472" s="80"/>
      <c r="N472" s="81"/>
      <c r="O472" s="56"/>
      <c r="P472" s="57"/>
      <c r="Q472" s="57"/>
      <c r="R472" s="58"/>
      <c r="S472" s="111"/>
      <c r="T472" s="111"/>
      <c r="U472" s="111"/>
      <c r="V472" s="112"/>
      <c r="W472" s="118" t="str">
        <f t="shared" ref="W472" si="352">IF(AND(F473&lt;&gt;"",F474&lt;&gt;"",I472&lt;&gt;"",I473&lt;&gt;"",I474&lt;&gt;"",L472&lt;&gt;"",L473&lt;&gt;"",O472&lt;&gt;"",F472&lt;&gt;"",C472&lt;&gt;""),MIN(IF(I474=$AE$3,(F472*F473*F474*1.1*$AE$6+O473)*L474,IF(I474=$AE$4,(F472*F473*F474*1.1*$AE$7+O473)*L474,IF(I474=$AE$5,(F472*F473*F474*1.1+O473)*L474+R474,""))),O474,F472*I473*$AE$6*L474+O473),IF(AND(F473="",F474="",I472="",I473="",I474="",L472="",L473="",O472="",F472="",C472="",O473=""),"","Doplňte prázdná pole"))</f>
        <v/>
      </c>
      <c r="X472" s="119"/>
      <c r="Y472" s="120"/>
    </row>
    <row r="473" spans="2:25" ht="11.1" customHeight="1" thickBot="1" x14ac:dyDescent="0.3">
      <c r="B473" s="145"/>
      <c r="C473" s="23"/>
      <c r="D473" s="24"/>
      <c r="E473" s="25"/>
      <c r="F473" s="130"/>
      <c r="G473" s="131"/>
      <c r="H473" s="131"/>
      <c r="I473" s="143"/>
      <c r="J473" s="143"/>
      <c r="K473" s="143"/>
      <c r="L473" s="124"/>
      <c r="M473" s="125"/>
      <c r="N473" s="126"/>
      <c r="O473" s="91"/>
      <c r="P473" s="92"/>
      <c r="Q473" s="92"/>
      <c r="R473" s="93"/>
      <c r="S473" s="113"/>
      <c r="T473" s="113"/>
      <c r="U473" s="113"/>
      <c r="V473" s="114"/>
      <c r="W473" s="118"/>
      <c r="X473" s="119"/>
      <c r="Y473" s="120"/>
    </row>
    <row r="474" spans="2:25" ht="11.1" customHeight="1" thickBot="1" x14ac:dyDescent="0.3">
      <c r="B474" s="146"/>
      <c r="C474" s="26"/>
      <c r="D474" s="27"/>
      <c r="E474" s="28"/>
      <c r="F474" s="132"/>
      <c r="G474" s="133"/>
      <c r="H474" s="134"/>
      <c r="I474" s="59"/>
      <c r="J474" s="60"/>
      <c r="K474" s="61"/>
      <c r="L474" s="70" t="str">
        <f t="shared" ref="L474" si="353">IF(OR(L472="",L473=""),"",ROUND(L472/L473,4))</f>
        <v/>
      </c>
      <c r="M474" s="71"/>
      <c r="N474" s="72"/>
      <c r="O474" s="73" t="str">
        <f>IF(OR(L472="",L473=""),"",IF(I474=$AE$3,(O472*$AE$6+O473)*L474,IF(I474=$AE$4,(O472*$AE$7+O473)*L474,IF(I474=$AE$5,O472+O473+R474,""))))</f>
        <v/>
      </c>
      <c r="P474" s="74"/>
      <c r="Q474" s="75"/>
      <c r="R474" s="16"/>
      <c r="S474" s="115"/>
      <c r="T474" s="116"/>
      <c r="U474" s="116"/>
      <c r="V474" s="117"/>
      <c r="W474" s="121"/>
      <c r="X474" s="122"/>
      <c r="Y474" s="123"/>
    </row>
    <row r="475" spans="2:25" ht="11.1" customHeight="1" x14ac:dyDescent="0.25">
      <c r="B475" s="147" t="s">
        <v>183</v>
      </c>
      <c r="C475" s="29"/>
      <c r="D475" s="30"/>
      <c r="E475" s="31"/>
      <c r="F475" s="135"/>
      <c r="G475" s="136"/>
      <c r="H475" s="137"/>
      <c r="I475" s="82"/>
      <c r="J475" s="83"/>
      <c r="K475" s="84"/>
      <c r="L475" s="85"/>
      <c r="M475" s="85"/>
      <c r="N475" s="85"/>
      <c r="O475" s="94"/>
      <c r="P475" s="95"/>
      <c r="Q475" s="95"/>
      <c r="R475" s="96"/>
      <c r="S475" s="63"/>
      <c r="T475" s="63"/>
      <c r="U475" s="63"/>
      <c r="V475" s="64"/>
      <c r="W475" s="118" t="str">
        <f t="shared" ref="W475" si="354">IF(AND(F476&lt;&gt;"",F477&lt;&gt;"",I475&lt;&gt;"",I476&lt;&gt;"",I477&lt;&gt;"",L475&lt;&gt;"",L476&lt;&gt;"",O475&lt;&gt;"",F475&lt;&gt;"",C475&lt;&gt;""),MIN(IF(I477=$AE$3,(F475*F476*F477*1.1*$AE$6+O476)*L477,IF(I477=$AE$4,(F475*F476*F477*1.1*$AE$7+O476)*L477,IF(I477=$AE$5,(F475*F476*F477*1.1+O476)*L477+R477,""))),O477,F475*I476*$AE$6*L477+O476),IF(AND(F476="",F477="",I475="",I476="",I477="",L475="",L476="",O475="",F475="",C475="",O476=""),"","Doplňte prázdná pole"))</f>
        <v/>
      </c>
      <c r="X475" s="119"/>
      <c r="Y475" s="120"/>
    </row>
    <row r="476" spans="2:25" ht="11.1" customHeight="1" thickBot="1" x14ac:dyDescent="0.3">
      <c r="B476" s="148"/>
      <c r="C476" s="32"/>
      <c r="D476" s="33"/>
      <c r="E476" s="34"/>
      <c r="F476" s="138"/>
      <c r="G476" s="139"/>
      <c r="H476" s="139"/>
      <c r="I476" s="62"/>
      <c r="J476" s="62"/>
      <c r="K476" s="62"/>
      <c r="L476" s="86"/>
      <c r="M476" s="86"/>
      <c r="N476" s="86"/>
      <c r="O476" s="97"/>
      <c r="P476" s="98"/>
      <c r="Q476" s="98"/>
      <c r="R476" s="99"/>
      <c r="S476" s="65"/>
      <c r="T476" s="65"/>
      <c r="U476" s="65"/>
      <c r="V476" s="66"/>
      <c r="W476" s="118"/>
      <c r="X476" s="119"/>
      <c r="Y476" s="120"/>
    </row>
    <row r="477" spans="2:25" ht="11.1" customHeight="1" thickBot="1" x14ac:dyDescent="0.3">
      <c r="B477" s="149"/>
      <c r="C477" s="35"/>
      <c r="D477" s="36"/>
      <c r="E477" s="37"/>
      <c r="F477" s="140"/>
      <c r="G477" s="141"/>
      <c r="H477" s="142"/>
      <c r="I477" s="87"/>
      <c r="J477" s="88"/>
      <c r="K477" s="89"/>
      <c r="L477" s="90" t="str">
        <f t="shared" ref="L477" si="355">IF(OR(L475="",L476=""),"",ROUND(L475/L476,4))</f>
        <v/>
      </c>
      <c r="M477" s="90"/>
      <c r="N477" s="70"/>
      <c r="O477" s="73" t="str">
        <f>IF(OR(L475="",L476=""),"",IF(I477=$AE$3,(O475*$AE$6+O476)*L477,IF(I477=$AE$4,(O475*$AE$7+O476)*L477,IF(I477=$AE$5,O475+O476+R477,""))))</f>
        <v/>
      </c>
      <c r="P477" s="74"/>
      <c r="Q477" s="75"/>
      <c r="R477" s="15"/>
      <c r="S477" s="67"/>
      <c r="T477" s="68"/>
      <c r="U477" s="68"/>
      <c r="V477" s="69"/>
      <c r="W477" s="121"/>
      <c r="X477" s="122"/>
      <c r="Y477" s="123"/>
    </row>
    <row r="478" spans="2:25" ht="11.1" customHeight="1" x14ac:dyDescent="0.25">
      <c r="B478" s="144" t="s">
        <v>184</v>
      </c>
      <c r="C478" s="20"/>
      <c r="D478" s="21"/>
      <c r="E478" s="22"/>
      <c r="F478" s="127"/>
      <c r="G478" s="128"/>
      <c r="H478" s="129"/>
      <c r="I478" s="76"/>
      <c r="J478" s="77"/>
      <c r="K478" s="78"/>
      <c r="L478" s="79"/>
      <c r="M478" s="80"/>
      <c r="N478" s="81"/>
      <c r="O478" s="56"/>
      <c r="P478" s="57"/>
      <c r="Q478" s="57"/>
      <c r="R478" s="58"/>
      <c r="S478" s="111"/>
      <c r="T478" s="111"/>
      <c r="U478" s="111"/>
      <c r="V478" s="112"/>
      <c r="W478" s="118" t="str">
        <f t="shared" ref="W478" si="356">IF(AND(F479&lt;&gt;"",F480&lt;&gt;"",I478&lt;&gt;"",I479&lt;&gt;"",I480&lt;&gt;"",L478&lt;&gt;"",L479&lt;&gt;"",O478&lt;&gt;"",F478&lt;&gt;"",C478&lt;&gt;""),MIN(IF(I480=$AE$3,(F478*F479*F480*1.1*$AE$6+O479)*L480,IF(I480=$AE$4,(F478*F479*F480*1.1*$AE$7+O479)*L480,IF(I480=$AE$5,(F478*F479*F480*1.1+O479)*L480+R480,""))),O480,F478*I479*$AE$6*L480+O479),IF(AND(F479="",F480="",I478="",I479="",I480="",L478="",L479="",O478="",F478="",C478="",O479=""),"","Doplňte prázdná pole"))</f>
        <v/>
      </c>
      <c r="X478" s="119"/>
      <c r="Y478" s="120"/>
    </row>
    <row r="479" spans="2:25" ht="11.1" customHeight="1" thickBot="1" x14ac:dyDescent="0.3">
      <c r="B479" s="145"/>
      <c r="C479" s="23"/>
      <c r="D479" s="24"/>
      <c r="E479" s="25"/>
      <c r="F479" s="130"/>
      <c r="G479" s="131"/>
      <c r="H479" s="131"/>
      <c r="I479" s="143"/>
      <c r="J479" s="143"/>
      <c r="K479" s="143"/>
      <c r="L479" s="124"/>
      <c r="M479" s="125"/>
      <c r="N479" s="126"/>
      <c r="O479" s="91"/>
      <c r="P479" s="92"/>
      <c r="Q479" s="92"/>
      <c r="R479" s="93"/>
      <c r="S479" s="113"/>
      <c r="T479" s="113"/>
      <c r="U479" s="113"/>
      <c r="V479" s="114"/>
      <c r="W479" s="118"/>
      <c r="X479" s="119"/>
      <c r="Y479" s="120"/>
    </row>
    <row r="480" spans="2:25" ht="11.1" customHeight="1" thickBot="1" x14ac:dyDescent="0.3">
      <c r="B480" s="146"/>
      <c r="C480" s="38"/>
      <c r="D480" s="39"/>
      <c r="E480" s="40"/>
      <c r="F480" s="132"/>
      <c r="G480" s="133"/>
      <c r="H480" s="134"/>
      <c r="I480" s="59"/>
      <c r="J480" s="60"/>
      <c r="K480" s="61"/>
      <c r="L480" s="70" t="str">
        <f t="shared" ref="L480" si="357">IF(OR(L478="",L479=""),"",ROUND(L478/L479,4))</f>
        <v/>
      </c>
      <c r="M480" s="71"/>
      <c r="N480" s="72"/>
      <c r="O480" s="73" t="str">
        <f>IF(OR(L478="",L479=""),"",IF(I480=$AE$3,(O478*$AE$6+O479)*L480,IF(I480=$AE$4,(O478*$AE$7+O479)*L480,IF(I480=$AE$5,O478+O479+R480,""))))</f>
        <v/>
      </c>
      <c r="P480" s="74"/>
      <c r="Q480" s="75"/>
      <c r="R480" s="16"/>
      <c r="S480" s="115"/>
      <c r="T480" s="116"/>
      <c r="U480" s="116"/>
      <c r="V480" s="117"/>
      <c r="W480" s="121"/>
      <c r="X480" s="122"/>
      <c r="Y480" s="123"/>
    </row>
    <row r="481" spans="2:25" ht="11.1" customHeight="1" x14ac:dyDescent="0.25">
      <c r="B481" s="147" t="s">
        <v>185</v>
      </c>
      <c r="C481" s="41"/>
      <c r="D481" s="42"/>
      <c r="E481" s="43"/>
      <c r="F481" s="135"/>
      <c r="G481" s="136"/>
      <c r="H481" s="137"/>
      <c r="I481" s="82"/>
      <c r="J481" s="83"/>
      <c r="K481" s="84"/>
      <c r="L481" s="85"/>
      <c r="M481" s="85"/>
      <c r="N481" s="85"/>
      <c r="O481" s="94"/>
      <c r="P481" s="95"/>
      <c r="Q481" s="95"/>
      <c r="R481" s="96"/>
      <c r="S481" s="63"/>
      <c r="T481" s="63"/>
      <c r="U481" s="63"/>
      <c r="V481" s="64"/>
      <c r="W481" s="118" t="str">
        <f t="shared" ref="W481" si="358">IF(AND(F482&lt;&gt;"",F483&lt;&gt;"",I481&lt;&gt;"",I482&lt;&gt;"",I483&lt;&gt;"",L481&lt;&gt;"",L482&lt;&gt;"",O481&lt;&gt;"",F481&lt;&gt;"",C481&lt;&gt;""),MIN(IF(I483=$AE$3,(F481*F482*F483*1.1*$AE$6+O482)*L483,IF(I483=$AE$4,(F481*F482*F483*1.1*$AE$7+O482)*L483,IF(I483=$AE$5,(F481*F482*F483*1.1+O482)*L483+R483,""))),O483,F481*I482*$AE$6*L483+O482),IF(AND(F482="",F483="",I481="",I482="",I483="",L481="",L482="",O481="",F481="",C481="",O482=""),"","Doplňte prázdná pole"))</f>
        <v/>
      </c>
      <c r="X481" s="119"/>
      <c r="Y481" s="120"/>
    </row>
    <row r="482" spans="2:25" ht="11.1" customHeight="1" thickBot="1" x14ac:dyDescent="0.3">
      <c r="B482" s="148"/>
      <c r="C482" s="44"/>
      <c r="D482" s="45"/>
      <c r="E482" s="46"/>
      <c r="F482" s="138"/>
      <c r="G482" s="139"/>
      <c r="H482" s="139"/>
      <c r="I482" s="62"/>
      <c r="J482" s="62"/>
      <c r="K482" s="62"/>
      <c r="L482" s="86"/>
      <c r="M482" s="86"/>
      <c r="N482" s="86"/>
      <c r="O482" s="97"/>
      <c r="P482" s="98"/>
      <c r="Q482" s="98"/>
      <c r="R482" s="99"/>
      <c r="S482" s="65"/>
      <c r="T482" s="65"/>
      <c r="U482" s="65"/>
      <c r="V482" s="66"/>
      <c r="W482" s="118"/>
      <c r="X482" s="119"/>
      <c r="Y482" s="120"/>
    </row>
    <row r="483" spans="2:25" ht="11.1" customHeight="1" thickBot="1" x14ac:dyDescent="0.3">
      <c r="B483" s="149"/>
      <c r="C483" s="47"/>
      <c r="D483" s="48"/>
      <c r="E483" s="49"/>
      <c r="F483" s="140"/>
      <c r="G483" s="141"/>
      <c r="H483" s="142"/>
      <c r="I483" s="87"/>
      <c r="J483" s="88"/>
      <c r="K483" s="89"/>
      <c r="L483" s="90" t="str">
        <f t="shared" ref="L483" si="359">IF(OR(L481="",L482=""),"",ROUND(L481/L482,4))</f>
        <v/>
      </c>
      <c r="M483" s="90"/>
      <c r="N483" s="70"/>
      <c r="O483" s="73" t="str">
        <f>IF(OR(L481="",L482=""),"",IF(I483=$AE$3,(O481*$AE$6+O482)*L483,IF(I483=$AE$4,(O481*$AE$7+O482)*L483,IF(I483=$AE$5,O481+O482+R483,""))))</f>
        <v/>
      </c>
      <c r="P483" s="74"/>
      <c r="Q483" s="75"/>
      <c r="R483" s="15"/>
      <c r="S483" s="67"/>
      <c r="T483" s="68"/>
      <c r="U483" s="68"/>
      <c r="V483" s="69"/>
      <c r="W483" s="121"/>
      <c r="X483" s="122"/>
      <c r="Y483" s="123"/>
    </row>
    <row r="484" spans="2:25" ht="11.1" customHeight="1" x14ac:dyDescent="0.25">
      <c r="B484" s="144" t="s">
        <v>186</v>
      </c>
      <c r="C484" s="20"/>
      <c r="D484" s="21"/>
      <c r="E484" s="22"/>
      <c r="F484" s="127"/>
      <c r="G484" s="128"/>
      <c r="H484" s="129"/>
      <c r="I484" s="76"/>
      <c r="J484" s="77"/>
      <c r="K484" s="78"/>
      <c r="L484" s="79"/>
      <c r="M484" s="80"/>
      <c r="N484" s="81"/>
      <c r="O484" s="56"/>
      <c r="P484" s="57"/>
      <c r="Q484" s="57"/>
      <c r="R484" s="58"/>
      <c r="S484" s="111"/>
      <c r="T484" s="111"/>
      <c r="U484" s="111"/>
      <c r="V484" s="112"/>
      <c r="W484" s="118" t="str">
        <f t="shared" ref="W484" si="360">IF(AND(F485&lt;&gt;"",F486&lt;&gt;"",I484&lt;&gt;"",I485&lt;&gt;"",I486&lt;&gt;"",L484&lt;&gt;"",L485&lt;&gt;"",O484&lt;&gt;"",F484&lt;&gt;"",C484&lt;&gt;""),MIN(IF(I486=$AE$3,(F484*F485*F486*1.1*$AE$6+O485)*L486,IF(I486=$AE$4,(F484*F485*F486*1.1*$AE$7+O485)*L486,IF(I486=$AE$5,(F484*F485*F486*1.1+O485)*L486+R486,""))),O486,F484*I485*$AE$6*L486+O485),IF(AND(F485="",F486="",I484="",I485="",I486="",L484="",L485="",O484="",F484="",C484="",O485=""),"","Doplňte prázdná pole"))</f>
        <v/>
      </c>
      <c r="X484" s="119"/>
      <c r="Y484" s="120"/>
    </row>
    <row r="485" spans="2:25" ht="11.1" customHeight="1" thickBot="1" x14ac:dyDescent="0.3">
      <c r="B485" s="145"/>
      <c r="C485" s="23"/>
      <c r="D485" s="24"/>
      <c r="E485" s="25"/>
      <c r="F485" s="130"/>
      <c r="G485" s="131"/>
      <c r="H485" s="131"/>
      <c r="I485" s="143"/>
      <c r="J485" s="143"/>
      <c r="K485" s="143"/>
      <c r="L485" s="124"/>
      <c r="M485" s="125"/>
      <c r="N485" s="126"/>
      <c r="O485" s="91"/>
      <c r="P485" s="92"/>
      <c r="Q485" s="92"/>
      <c r="R485" s="93"/>
      <c r="S485" s="113"/>
      <c r="T485" s="113"/>
      <c r="U485" s="113"/>
      <c r="V485" s="114"/>
      <c r="W485" s="118"/>
      <c r="X485" s="119"/>
      <c r="Y485" s="120"/>
    </row>
    <row r="486" spans="2:25" ht="11.1" customHeight="1" thickBot="1" x14ac:dyDescent="0.3">
      <c r="B486" s="146"/>
      <c r="C486" s="26"/>
      <c r="D486" s="27"/>
      <c r="E486" s="28"/>
      <c r="F486" s="132"/>
      <c r="G486" s="133"/>
      <c r="H486" s="134"/>
      <c r="I486" s="59"/>
      <c r="J486" s="60"/>
      <c r="K486" s="61"/>
      <c r="L486" s="70" t="str">
        <f t="shared" ref="L486" si="361">IF(OR(L484="",L485=""),"",ROUND(L484/L485,4))</f>
        <v/>
      </c>
      <c r="M486" s="71"/>
      <c r="N486" s="72"/>
      <c r="O486" s="73" t="str">
        <f>IF(OR(L484="",L485=""),"",IF(I486=$AE$3,(O484*$AE$6+O485)*L486,IF(I486=$AE$4,(O484*$AE$7+O485)*L486,IF(I486=$AE$5,O484+O485+R486,""))))</f>
        <v/>
      </c>
      <c r="P486" s="74"/>
      <c r="Q486" s="75"/>
      <c r="R486" s="16"/>
      <c r="S486" s="115"/>
      <c r="T486" s="116"/>
      <c r="U486" s="116"/>
      <c r="V486" s="117"/>
      <c r="W486" s="121"/>
      <c r="X486" s="122"/>
      <c r="Y486" s="123"/>
    </row>
    <row r="487" spans="2:25" ht="11.1" customHeight="1" x14ac:dyDescent="0.25">
      <c r="B487" s="147" t="s">
        <v>187</v>
      </c>
      <c r="C487" s="29"/>
      <c r="D487" s="30"/>
      <c r="E487" s="31"/>
      <c r="F487" s="135"/>
      <c r="G487" s="136"/>
      <c r="H487" s="137"/>
      <c r="I487" s="82"/>
      <c r="J487" s="83"/>
      <c r="K487" s="84"/>
      <c r="L487" s="85"/>
      <c r="M487" s="85"/>
      <c r="N487" s="85"/>
      <c r="O487" s="94"/>
      <c r="P487" s="95"/>
      <c r="Q487" s="95"/>
      <c r="R487" s="96"/>
      <c r="S487" s="63"/>
      <c r="T487" s="63"/>
      <c r="U487" s="63"/>
      <c r="V487" s="64"/>
      <c r="W487" s="118" t="str">
        <f t="shared" ref="W487" si="362">IF(AND(F488&lt;&gt;"",F489&lt;&gt;"",I487&lt;&gt;"",I488&lt;&gt;"",I489&lt;&gt;"",L487&lt;&gt;"",L488&lt;&gt;"",O487&lt;&gt;"",F487&lt;&gt;"",C487&lt;&gt;""),MIN(IF(I489=$AE$3,(F487*F488*F489*1.1*$AE$6+O488)*L489,IF(I489=$AE$4,(F487*F488*F489*1.1*$AE$7+O488)*L489,IF(I489=$AE$5,(F487*F488*F489*1.1+O488)*L489+R489,""))),O489,F487*I488*$AE$6*L489+O488),IF(AND(F488="",F489="",I487="",I488="",I489="",L487="",L488="",O487="",F487="",C487="",O488=""),"","Doplňte prázdná pole"))</f>
        <v/>
      </c>
      <c r="X487" s="119"/>
      <c r="Y487" s="120"/>
    </row>
    <row r="488" spans="2:25" ht="11.1" customHeight="1" thickBot="1" x14ac:dyDescent="0.3">
      <c r="B488" s="148"/>
      <c r="C488" s="32"/>
      <c r="D488" s="33"/>
      <c r="E488" s="34"/>
      <c r="F488" s="138"/>
      <c r="G488" s="139"/>
      <c r="H488" s="139"/>
      <c r="I488" s="62"/>
      <c r="J488" s="62"/>
      <c r="K488" s="62"/>
      <c r="L488" s="86"/>
      <c r="M488" s="86"/>
      <c r="N488" s="86"/>
      <c r="O488" s="97"/>
      <c r="P488" s="98"/>
      <c r="Q488" s="98"/>
      <c r="R488" s="99"/>
      <c r="S488" s="65"/>
      <c r="T488" s="65"/>
      <c r="U488" s="65"/>
      <c r="V488" s="66"/>
      <c r="W488" s="118"/>
      <c r="X488" s="119"/>
      <c r="Y488" s="120"/>
    </row>
    <row r="489" spans="2:25" ht="11.1" customHeight="1" thickBot="1" x14ac:dyDescent="0.3">
      <c r="B489" s="149"/>
      <c r="C489" s="35"/>
      <c r="D489" s="36"/>
      <c r="E489" s="37"/>
      <c r="F489" s="140"/>
      <c r="G489" s="141"/>
      <c r="H489" s="142"/>
      <c r="I489" s="87"/>
      <c r="J489" s="88"/>
      <c r="K489" s="89"/>
      <c r="L489" s="90" t="str">
        <f t="shared" ref="L489" si="363">IF(OR(L487="",L488=""),"",ROUND(L487/L488,4))</f>
        <v/>
      </c>
      <c r="M489" s="90"/>
      <c r="N489" s="70"/>
      <c r="O489" s="73" t="str">
        <f>IF(OR(L487="",L488=""),"",IF(I489=$AE$3,(O487*$AE$6+O488)*L489,IF(I489=$AE$4,(O487*$AE$7+O488)*L489,IF(I489=$AE$5,O487+O488+R489,""))))</f>
        <v/>
      </c>
      <c r="P489" s="74"/>
      <c r="Q489" s="75"/>
      <c r="R489" s="15"/>
      <c r="S489" s="67"/>
      <c r="T489" s="68"/>
      <c r="U489" s="68"/>
      <c r="V489" s="69"/>
      <c r="W489" s="121"/>
      <c r="X489" s="122"/>
      <c r="Y489" s="123"/>
    </row>
    <row r="490" spans="2:25" ht="11.1" customHeight="1" x14ac:dyDescent="0.25">
      <c r="B490" s="144" t="s">
        <v>188</v>
      </c>
      <c r="C490" s="20"/>
      <c r="D490" s="21"/>
      <c r="E490" s="22"/>
      <c r="F490" s="127"/>
      <c r="G490" s="128"/>
      <c r="H490" s="129"/>
      <c r="I490" s="76"/>
      <c r="J490" s="77"/>
      <c r="K490" s="78"/>
      <c r="L490" s="79"/>
      <c r="M490" s="80"/>
      <c r="N490" s="81"/>
      <c r="O490" s="56"/>
      <c r="P490" s="57"/>
      <c r="Q490" s="57"/>
      <c r="R490" s="58"/>
      <c r="S490" s="111"/>
      <c r="T490" s="111"/>
      <c r="U490" s="111"/>
      <c r="V490" s="112"/>
      <c r="W490" s="118" t="str">
        <f t="shared" ref="W490" si="364">IF(AND(F491&lt;&gt;"",F492&lt;&gt;"",I490&lt;&gt;"",I491&lt;&gt;"",I492&lt;&gt;"",L490&lt;&gt;"",L491&lt;&gt;"",O490&lt;&gt;"",F490&lt;&gt;"",C490&lt;&gt;""),MIN(IF(I492=$AE$3,(F490*F491*F492*1.1*$AE$6+O491)*L492,IF(I492=$AE$4,(F490*F491*F492*1.1*$AE$7+O491)*L492,IF(I492=$AE$5,(F490*F491*F492*1.1+O491)*L492+R492,""))),O492,F490*I491*$AE$6*L492+O491),IF(AND(F491="",F492="",I490="",I491="",I492="",L490="",L491="",O490="",F490="",C490="",O491=""),"","Doplňte prázdná pole"))</f>
        <v/>
      </c>
      <c r="X490" s="119"/>
      <c r="Y490" s="120"/>
    </row>
    <row r="491" spans="2:25" ht="11.1" customHeight="1" thickBot="1" x14ac:dyDescent="0.3">
      <c r="B491" s="145"/>
      <c r="C491" s="23"/>
      <c r="D491" s="24"/>
      <c r="E491" s="25"/>
      <c r="F491" s="130"/>
      <c r="G491" s="131"/>
      <c r="H491" s="131"/>
      <c r="I491" s="143"/>
      <c r="J491" s="143"/>
      <c r="K491" s="143"/>
      <c r="L491" s="124"/>
      <c r="M491" s="125"/>
      <c r="N491" s="126"/>
      <c r="O491" s="91"/>
      <c r="P491" s="92"/>
      <c r="Q491" s="92"/>
      <c r="R491" s="93"/>
      <c r="S491" s="113"/>
      <c r="T491" s="113"/>
      <c r="U491" s="113"/>
      <c r="V491" s="114"/>
      <c r="W491" s="118"/>
      <c r="X491" s="119"/>
      <c r="Y491" s="120"/>
    </row>
    <row r="492" spans="2:25" ht="11.1" customHeight="1" thickBot="1" x14ac:dyDescent="0.3">
      <c r="B492" s="146"/>
      <c r="C492" s="38"/>
      <c r="D492" s="39"/>
      <c r="E492" s="40"/>
      <c r="F492" s="132"/>
      <c r="G492" s="133"/>
      <c r="H492" s="134"/>
      <c r="I492" s="59"/>
      <c r="J492" s="60"/>
      <c r="K492" s="61"/>
      <c r="L492" s="70" t="str">
        <f t="shared" ref="L492" si="365">IF(OR(L490="",L491=""),"",ROUND(L490/L491,4))</f>
        <v/>
      </c>
      <c r="M492" s="71"/>
      <c r="N492" s="72"/>
      <c r="O492" s="73" t="str">
        <f>IF(OR(L490="",L491=""),"",IF(I492=$AE$3,(O490*$AE$6+O491)*L492,IF(I492=$AE$4,(O490*$AE$7+O491)*L492,IF(I492=$AE$5,O490+O491+R492,""))))</f>
        <v/>
      </c>
      <c r="P492" s="74"/>
      <c r="Q492" s="75"/>
      <c r="R492" s="16"/>
      <c r="S492" s="115"/>
      <c r="T492" s="116"/>
      <c r="U492" s="116"/>
      <c r="V492" s="117"/>
      <c r="W492" s="121"/>
      <c r="X492" s="122"/>
      <c r="Y492" s="123"/>
    </row>
    <row r="493" spans="2:25" ht="11.1" customHeight="1" x14ac:dyDescent="0.25">
      <c r="B493" s="147" t="s">
        <v>189</v>
      </c>
      <c r="C493" s="41"/>
      <c r="D493" s="42"/>
      <c r="E493" s="43"/>
      <c r="F493" s="135"/>
      <c r="G493" s="136"/>
      <c r="H493" s="137"/>
      <c r="I493" s="82"/>
      <c r="J493" s="83"/>
      <c r="K493" s="84"/>
      <c r="L493" s="85"/>
      <c r="M493" s="85"/>
      <c r="N493" s="85"/>
      <c r="O493" s="94"/>
      <c r="P493" s="95"/>
      <c r="Q493" s="95"/>
      <c r="R493" s="96"/>
      <c r="S493" s="63"/>
      <c r="T493" s="63"/>
      <c r="U493" s="63"/>
      <c r="V493" s="64"/>
      <c r="W493" s="118" t="str">
        <f t="shared" ref="W493" si="366">IF(AND(F494&lt;&gt;"",F495&lt;&gt;"",I493&lt;&gt;"",I494&lt;&gt;"",I495&lt;&gt;"",L493&lt;&gt;"",L494&lt;&gt;"",O493&lt;&gt;"",F493&lt;&gt;"",C493&lt;&gt;""),MIN(IF(I495=$AE$3,(F493*F494*F495*1.1*$AE$6+O494)*L495,IF(I495=$AE$4,(F493*F494*F495*1.1*$AE$7+O494)*L495,IF(I495=$AE$5,(F493*F494*F495*1.1+O494)*L495+R495,""))),O495,F493*I494*$AE$6*L495+O494),IF(AND(F494="",F495="",I493="",I494="",I495="",L493="",L494="",O493="",F493="",C493="",O494=""),"","Doplňte prázdná pole"))</f>
        <v/>
      </c>
      <c r="X493" s="119"/>
      <c r="Y493" s="120"/>
    </row>
    <row r="494" spans="2:25" ht="11.1" customHeight="1" thickBot="1" x14ac:dyDescent="0.3">
      <c r="B494" s="148"/>
      <c r="C494" s="44"/>
      <c r="D494" s="45"/>
      <c r="E494" s="46"/>
      <c r="F494" s="138"/>
      <c r="G494" s="139"/>
      <c r="H494" s="139"/>
      <c r="I494" s="62"/>
      <c r="J494" s="62"/>
      <c r="K494" s="62"/>
      <c r="L494" s="86"/>
      <c r="M494" s="86"/>
      <c r="N494" s="86"/>
      <c r="O494" s="97"/>
      <c r="P494" s="98"/>
      <c r="Q494" s="98"/>
      <c r="R494" s="99"/>
      <c r="S494" s="65"/>
      <c r="T494" s="65"/>
      <c r="U494" s="65"/>
      <c r="V494" s="66"/>
      <c r="W494" s="118"/>
      <c r="X494" s="119"/>
      <c r="Y494" s="120"/>
    </row>
    <row r="495" spans="2:25" ht="11.1" customHeight="1" thickBot="1" x14ac:dyDescent="0.3">
      <c r="B495" s="149"/>
      <c r="C495" s="47"/>
      <c r="D495" s="48"/>
      <c r="E495" s="49"/>
      <c r="F495" s="140"/>
      <c r="G495" s="141"/>
      <c r="H495" s="142"/>
      <c r="I495" s="87"/>
      <c r="J495" s="88"/>
      <c r="K495" s="89"/>
      <c r="L495" s="90" t="str">
        <f t="shared" ref="L495" si="367">IF(OR(L493="",L494=""),"",ROUND(L493/L494,4))</f>
        <v/>
      </c>
      <c r="M495" s="90"/>
      <c r="N495" s="70"/>
      <c r="O495" s="73" t="str">
        <f>IF(OR(L493="",L494=""),"",IF(I495=$AE$3,(O493*$AE$6+O494)*L495,IF(I495=$AE$4,(O493*$AE$7+O494)*L495,IF(I495=$AE$5,O493+O494+R495,""))))</f>
        <v/>
      </c>
      <c r="P495" s="74"/>
      <c r="Q495" s="75"/>
      <c r="R495" s="15"/>
      <c r="S495" s="67"/>
      <c r="T495" s="68"/>
      <c r="U495" s="68"/>
      <c r="V495" s="69"/>
      <c r="W495" s="121"/>
      <c r="X495" s="122"/>
      <c r="Y495" s="123"/>
    </row>
    <row r="496" spans="2:25" ht="11.1" customHeight="1" x14ac:dyDescent="0.25">
      <c r="B496" s="144" t="s">
        <v>190</v>
      </c>
      <c r="C496" s="20"/>
      <c r="D496" s="21"/>
      <c r="E496" s="22"/>
      <c r="F496" s="127"/>
      <c r="G496" s="128"/>
      <c r="H496" s="129"/>
      <c r="I496" s="76"/>
      <c r="J496" s="77"/>
      <c r="K496" s="78"/>
      <c r="L496" s="79"/>
      <c r="M496" s="80"/>
      <c r="N496" s="81"/>
      <c r="O496" s="56"/>
      <c r="P496" s="57"/>
      <c r="Q496" s="57"/>
      <c r="R496" s="58"/>
      <c r="S496" s="111"/>
      <c r="T496" s="111"/>
      <c r="U496" s="111"/>
      <c r="V496" s="112"/>
      <c r="W496" s="118" t="str">
        <f t="shared" ref="W496" si="368">IF(AND(F497&lt;&gt;"",F498&lt;&gt;"",I496&lt;&gt;"",I497&lt;&gt;"",I498&lt;&gt;"",L496&lt;&gt;"",L497&lt;&gt;"",O496&lt;&gt;"",F496&lt;&gt;"",C496&lt;&gt;""),MIN(IF(I498=$AE$3,(F496*F497*F498*1.1*$AE$6+O497)*L498,IF(I498=$AE$4,(F496*F497*F498*1.1*$AE$7+O497)*L498,IF(I498=$AE$5,(F496*F497*F498*1.1+O497)*L498+R498,""))),O498,F496*I497*$AE$6*L498+O497),IF(AND(F497="",F498="",I496="",I497="",I498="",L496="",L497="",O496="",F496="",C496="",O497=""),"","Doplňte prázdná pole"))</f>
        <v/>
      </c>
      <c r="X496" s="119"/>
      <c r="Y496" s="120"/>
    </row>
    <row r="497" spans="2:25" ht="11.1" customHeight="1" thickBot="1" x14ac:dyDescent="0.3">
      <c r="B497" s="145"/>
      <c r="C497" s="23"/>
      <c r="D497" s="24"/>
      <c r="E497" s="25"/>
      <c r="F497" s="130"/>
      <c r="G497" s="131"/>
      <c r="H497" s="131"/>
      <c r="I497" s="143"/>
      <c r="J497" s="143"/>
      <c r="K497" s="143"/>
      <c r="L497" s="124"/>
      <c r="M497" s="125"/>
      <c r="N497" s="126"/>
      <c r="O497" s="91"/>
      <c r="P497" s="92"/>
      <c r="Q497" s="92"/>
      <c r="R497" s="93"/>
      <c r="S497" s="113"/>
      <c r="T497" s="113"/>
      <c r="U497" s="113"/>
      <c r="V497" s="114"/>
      <c r="W497" s="118"/>
      <c r="X497" s="119"/>
      <c r="Y497" s="120"/>
    </row>
    <row r="498" spans="2:25" ht="11.1" customHeight="1" thickBot="1" x14ac:dyDescent="0.3">
      <c r="B498" s="146"/>
      <c r="C498" s="50"/>
      <c r="D498" s="51"/>
      <c r="E498" s="52"/>
      <c r="F498" s="132"/>
      <c r="G498" s="133"/>
      <c r="H498" s="134"/>
      <c r="I498" s="59"/>
      <c r="J498" s="60"/>
      <c r="K498" s="61"/>
      <c r="L498" s="70" t="str">
        <f t="shared" ref="L498" si="369">IF(OR(L496="",L497=""),"",ROUND(L496/L497,4))</f>
        <v/>
      </c>
      <c r="M498" s="71"/>
      <c r="N498" s="72"/>
      <c r="O498" s="73" t="str">
        <f>IF(OR(L496="",L497=""),"",IF(I498=$AE$3,(O496*$AE$6+O497)*L498,IF(I498=$AE$4,(O496*$AE$7+O497)*L498,IF(I498=$AE$5,O496+O497+R498,""))))</f>
        <v/>
      </c>
      <c r="P498" s="74"/>
      <c r="Q498" s="75"/>
      <c r="R498" s="16"/>
      <c r="S498" s="115"/>
      <c r="T498" s="116"/>
      <c r="U498" s="116"/>
      <c r="V498" s="117"/>
      <c r="W498" s="121"/>
      <c r="X498" s="122"/>
      <c r="Y498" s="123"/>
    </row>
    <row r="499" spans="2:25" ht="11.1" customHeight="1" x14ac:dyDescent="0.25">
      <c r="B499" s="147" t="s">
        <v>191</v>
      </c>
      <c r="C499" s="29"/>
      <c r="D499" s="30"/>
      <c r="E499" s="31"/>
      <c r="F499" s="135"/>
      <c r="G499" s="136"/>
      <c r="H499" s="137"/>
      <c r="I499" s="82"/>
      <c r="J499" s="83"/>
      <c r="K499" s="84"/>
      <c r="L499" s="85"/>
      <c r="M499" s="85"/>
      <c r="N499" s="85"/>
      <c r="O499" s="94"/>
      <c r="P499" s="95"/>
      <c r="Q499" s="95"/>
      <c r="R499" s="96"/>
      <c r="S499" s="63"/>
      <c r="T499" s="63"/>
      <c r="U499" s="63"/>
      <c r="V499" s="64"/>
      <c r="W499" s="118" t="str">
        <f t="shared" ref="W499" si="370">IF(AND(F500&lt;&gt;"",F501&lt;&gt;"",I499&lt;&gt;"",I500&lt;&gt;"",I501&lt;&gt;"",L499&lt;&gt;"",L500&lt;&gt;"",O499&lt;&gt;"",F499&lt;&gt;"",C499&lt;&gt;""),MIN(IF(I501=$AE$3,(F499*F500*F501*1.1*$AE$6+O500)*L501,IF(I501=$AE$4,(F499*F500*F501*1.1*$AE$7+O500)*L501,IF(I501=$AE$5,(F499*F500*F501*1.1+O500)*L501+R501,""))),O501,F499*I500*$AE$6*L501+O500),IF(AND(F500="",F501="",I499="",I500="",I501="",L499="",L500="",O499="",F499="",C499="",O500=""),"","Doplňte prázdná pole"))</f>
        <v/>
      </c>
      <c r="X499" s="119"/>
      <c r="Y499" s="120"/>
    </row>
    <row r="500" spans="2:25" ht="11.1" customHeight="1" thickBot="1" x14ac:dyDescent="0.3">
      <c r="B500" s="148"/>
      <c r="C500" s="32"/>
      <c r="D500" s="33"/>
      <c r="E500" s="34"/>
      <c r="F500" s="138"/>
      <c r="G500" s="139"/>
      <c r="H500" s="139"/>
      <c r="I500" s="62"/>
      <c r="J500" s="62"/>
      <c r="K500" s="62"/>
      <c r="L500" s="86"/>
      <c r="M500" s="86"/>
      <c r="N500" s="86"/>
      <c r="O500" s="97"/>
      <c r="P500" s="98"/>
      <c r="Q500" s="98"/>
      <c r="R500" s="99"/>
      <c r="S500" s="65"/>
      <c r="T500" s="65"/>
      <c r="U500" s="65"/>
      <c r="V500" s="66"/>
      <c r="W500" s="118"/>
      <c r="X500" s="119"/>
      <c r="Y500" s="120"/>
    </row>
    <row r="501" spans="2:25" ht="11.1" customHeight="1" thickBot="1" x14ac:dyDescent="0.3">
      <c r="B501" s="149"/>
      <c r="C501" s="53"/>
      <c r="D501" s="54"/>
      <c r="E501" s="55"/>
      <c r="F501" s="140"/>
      <c r="G501" s="141"/>
      <c r="H501" s="142"/>
      <c r="I501" s="87"/>
      <c r="J501" s="88"/>
      <c r="K501" s="89"/>
      <c r="L501" s="90" t="str">
        <f t="shared" ref="L501" si="371">IF(OR(L499="",L500=""),"",ROUND(L499/L500,4))</f>
        <v/>
      </c>
      <c r="M501" s="90"/>
      <c r="N501" s="70"/>
      <c r="O501" s="73" t="str">
        <f>IF(OR(L499="",L500=""),"",IF(I501=$AE$3,(O499*$AE$6+O500)*L501,IF(I501=$AE$4,(O499*$AE$7+O500)*L501,IF(I501=$AE$5,O499+O500+R501,""))))</f>
        <v/>
      </c>
      <c r="P501" s="74"/>
      <c r="Q501" s="75"/>
      <c r="R501" s="15"/>
      <c r="S501" s="67"/>
      <c r="T501" s="68"/>
      <c r="U501" s="68"/>
      <c r="V501" s="69"/>
      <c r="W501" s="121"/>
      <c r="X501" s="122"/>
      <c r="Y501" s="123"/>
    </row>
    <row r="502" spans="2:25" ht="11.1" customHeight="1" x14ac:dyDescent="0.25">
      <c r="B502" s="144" t="s">
        <v>192</v>
      </c>
      <c r="C502" s="20"/>
      <c r="D502" s="21"/>
      <c r="E502" s="22"/>
      <c r="F502" s="127"/>
      <c r="G502" s="128"/>
      <c r="H502" s="129"/>
      <c r="I502" s="76"/>
      <c r="J502" s="77"/>
      <c r="K502" s="78"/>
      <c r="L502" s="79"/>
      <c r="M502" s="80"/>
      <c r="N502" s="81"/>
      <c r="O502" s="56"/>
      <c r="P502" s="57"/>
      <c r="Q502" s="57"/>
      <c r="R502" s="58"/>
      <c r="S502" s="111"/>
      <c r="T502" s="111"/>
      <c r="U502" s="111"/>
      <c r="V502" s="112"/>
      <c r="W502" s="118" t="str">
        <f t="shared" ref="W502" si="372">IF(AND(F503&lt;&gt;"",F504&lt;&gt;"",I502&lt;&gt;"",I503&lt;&gt;"",I504&lt;&gt;"",L502&lt;&gt;"",L503&lt;&gt;"",O502&lt;&gt;"",F502&lt;&gt;"",C502&lt;&gt;""),MIN(IF(I504=$AE$3,(F502*F503*F504*1.1*$AE$6+O503)*L504,IF(I504=$AE$4,(F502*F503*F504*1.1*$AE$7+O503)*L504,IF(I504=$AE$5,(F502*F503*F504*1.1+O503)*L504+R504,""))),O504,F502*I503*$AE$6*L504+O503),IF(AND(F503="",F504="",I502="",I503="",I504="",L502="",L503="",O502="",F502="",C502="",O503=""),"","Doplňte prázdná pole"))</f>
        <v/>
      </c>
      <c r="X502" s="119"/>
      <c r="Y502" s="120"/>
    </row>
    <row r="503" spans="2:25" ht="11.1" customHeight="1" thickBot="1" x14ac:dyDescent="0.3">
      <c r="B503" s="145"/>
      <c r="C503" s="23"/>
      <c r="D503" s="24"/>
      <c r="E503" s="25"/>
      <c r="F503" s="130"/>
      <c r="G503" s="131"/>
      <c r="H503" s="131"/>
      <c r="I503" s="143"/>
      <c r="J503" s="143"/>
      <c r="K503" s="143"/>
      <c r="L503" s="124"/>
      <c r="M503" s="125"/>
      <c r="N503" s="126"/>
      <c r="O503" s="91"/>
      <c r="P503" s="92"/>
      <c r="Q503" s="92"/>
      <c r="R503" s="93"/>
      <c r="S503" s="113"/>
      <c r="T503" s="113"/>
      <c r="U503" s="113"/>
      <c r="V503" s="114"/>
      <c r="W503" s="118"/>
      <c r="X503" s="119"/>
      <c r="Y503" s="120"/>
    </row>
    <row r="504" spans="2:25" ht="11.1" customHeight="1" thickBot="1" x14ac:dyDescent="0.3">
      <c r="B504" s="146"/>
      <c r="C504" s="26"/>
      <c r="D504" s="27"/>
      <c r="E504" s="28"/>
      <c r="F504" s="132"/>
      <c r="G504" s="133"/>
      <c r="H504" s="134"/>
      <c r="I504" s="59"/>
      <c r="J504" s="60"/>
      <c r="K504" s="61"/>
      <c r="L504" s="70" t="str">
        <f t="shared" ref="L504" si="373">IF(OR(L502="",L503=""),"",ROUND(L502/L503,4))</f>
        <v/>
      </c>
      <c r="M504" s="71"/>
      <c r="N504" s="72"/>
      <c r="O504" s="73" t="str">
        <f>IF(OR(L502="",L503=""),"",IF(I504=$AE$3,(O502*$AE$6+O503)*L504,IF(I504=$AE$4,(O502*$AE$7+O503)*L504,IF(I504=$AE$5,O502+O503+R504,""))))</f>
        <v/>
      </c>
      <c r="P504" s="74"/>
      <c r="Q504" s="75"/>
      <c r="R504" s="16"/>
      <c r="S504" s="115"/>
      <c r="T504" s="116"/>
      <c r="U504" s="116"/>
      <c r="V504" s="117"/>
      <c r="W504" s="121"/>
      <c r="X504" s="122"/>
      <c r="Y504" s="123"/>
    </row>
    <row r="505" spans="2:25" ht="11.1" customHeight="1" x14ac:dyDescent="0.25">
      <c r="B505" s="147" t="s">
        <v>193</v>
      </c>
      <c r="C505" s="29"/>
      <c r="D505" s="30"/>
      <c r="E505" s="31"/>
      <c r="F505" s="135"/>
      <c r="G505" s="136"/>
      <c r="H505" s="137"/>
      <c r="I505" s="82"/>
      <c r="J505" s="83"/>
      <c r="K505" s="84"/>
      <c r="L505" s="85"/>
      <c r="M505" s="85"/>
      <c r="N505" s="85"/>
      <c r="O505" s="94"/>
      <c r="P505" s="95"/>
      <c r="Q505" s="95"/>
      <c r="R505" s="96"/>
      <c r="S505" s="63"/>
      <c r="T505" s="63"/>
      <c r="U505" s="63"/>
      <c r="V505" s="64"/>
      <c r="W505" s="118" t="str">
        <f t="shared" ref="W505" si="374">IF(AND(F506&lt;&gt;"",F507&lt;&gt;"",I505&lt;&gt;"",I506&lt;&gt;"",I507&lt;&gt;"",L505&lt;&gt;"",L506&lt;&gt;"",O505&lt;&gt;"",F505&lt;&gt;"",C505&lt;&gt;""),MIN(IF(I507=$AE$3,(F505*F506*F507*1.1*$AE$6+O506)*L507,IF(I507=$AE$4,(F505*F506*F507*1.1*$AE$7+O506)*L507,IF(I507=$AE$5,(F505*F506*F507*1.1+O506)*L507+R507,""))),O507,F505*I506*$AE$6*L507+O506),IF(AND(F506="",F507="",I505="",I506="",I507="",L505="",L506="",O505="",F505="",C505="",O506=""),"","Doplňte prázdná pole"))</f>
        <v/>
      </c>
      <c r="X505" s="119"/>
      <c r="Y505" s="120"/>
    </row>
    <row r="506" spans="2:25" ht="11.1" customHeight="1" thickBot="1" x14ac:dyDescent="0.3">
      <c r="B506" s="148"/>
      <c r="C506" s="32"/>
      <c r="D506" s="33"/>
      <c r="E506" s="34"/>
      <c r="F506" s="138"/>
      <c r="G506" s="139"/>
      <c r="H506" s="139"/>
      <c r="I506" s="62"/>
      <c r="J506" s="62"/>
      <c r="K506" s="62"/>
      <c r="L506" s="86"/>
      <c r="M506" s="86"/>
      <c r="N506" s="86"/>
      <c r="O506" s="97"/>
      <c r="P506" s="98"/>
      <c r="Q506" s="98"/>
      <c r="R506" s="99"/>
      <c r="S506" s="65"/>
      <c r="T506" s="65"/>
      <c r="U506" s="65"/>
      <c r="V506" s="66"/>
      <c r="W506" s="118"/>
      <c r="X506" s="119"/>
      <c r="Y506" s="120"/>
    </row>
    <row r="507" spans="2:25" ht="11.1" customHeight="1" thickBot="1" x14ac:dyDescent="0.3">
      <c r="B507" s="149"/>
      <c r="C507" s="35"/>
      <c r="D507" s="36"/>
      <c r="E507" s="37"/>
      <c r="F507" s="140"/>
      <c r="G507" s="141"/>
      <c r="H507" s="142"/>
      <c r="I507" s="87"/>
      <c r="J507" s="88"/>
      <c r="K507" s="89"/>
      <c r="L507" s="90" t="str">
        <f t="shared" ref="L507" si="375">IF(OR(L505="",L506=""),"",ROUND(L505/L506,4))</f>
        <v/>
      </c>
      <c r="M507" s="90"/>
      <c r="N507" s="70"/>
      <c r="O507" s="73" t="str">
        <f>IF(OR(L505="",L506=""),"",IF(I507=$AE$3,(O505*$AE$6+O506)*L507,IF(I507=$AE$4,(O505*$AE$7+O506)*L507,IF(I507=$AE$5,O505+O506+R507,""))))</f>
        <v/>
      </c>
      <c r="P507" s="74"/>
      <c r="Q507" s="75"/>
      <c r="R507" s="15"/>
      <c r="S507" s="67"/>
      <c r="T507" s="68"/>
      <c r="U507" s="68"/>
      <c r="V507" s="69"/>
      <c r="W507" s="121"/>
      <c r="X507" s="122"/>
      <c r="Y507" s="123"/>
    </row>
    <row r="508" spans="2:25" ht="11.1" customHeight="1" x14ac:dyDescent="0.25">
      <c r="B508" s="144" t="s">
        <v>194</v>
      </c>
      <c r="C508" s="20"/>
      <c r="D508" s="21"/>
      <c r="E508" s="22"/>
      <c r="F508" s="127"/>
      <c r="G508" s="128"/>
      <c r="H508" s="129"/>
      <c r="I508" s="76"/>
      <c r="J508" s="77"/>
      <c r="K508" s="78"/>
      <c r="L508" s="79"/>
      <c r="M508" s="80"/>
      <c r="N508" s="81"/>
      <c r="O508" s="56"/>
      <c r="P508" s="57"/>
      <c r="Q508" s="57"/>
      <c r="R508" s="58"/>
      <c r="S508" s="111"/>
      <c r="T508" s="111"/>
      <c r="U508" s="111"/>
      <c r="V508" s="112"/>
      <c r="W508" s="118" t="str">
        <f t="shared" ref="W508" si="376">IF(AND(F509&lt;&gt;"",F510&lt;&gt;"",I508&lt;&gt;"",I509&lt;&gt;"",I510&lt;&gt;"",L508&lt;&gt;"",L509&lt;&gt;"",O508&lt;&gt;"",F508&lt;&gt;"",C508&lt;&gt;""),MIN(IF(I510=$AE$3,(F508*F509*F510*1.1*$AE$6+O509)*L510,IF(I510=$AE$4,(F508*F509*F510*1.1*$AE$7+O509)*L510,IF(I510=$AE$5,(F508*F509*F510*1.1+O509)*L510+R510,""))),O510,F508*I509*$AE$6*L510+O509),IF(AND(F509="",F510="",I508="",I509="",I510="",L508="",L509="",O508="",F508="",C508="",O509=""),"","Doplňte prázdná pole"))</f>
        <v/>
      </c>
      <c r="X508" s="119"/>
      <c r="Y508" s="120"/>
    </row>
    <row r="509" spans="2:25" ht="11.1" customHeight="1" thickBot="1" x14ac:dyDescent="0.3">
      <c r="B509" s="145"/>
      <c r="C509" s="23"/>
      <c r="D509" s="24"/>
      <c r="E509" s="25"/>
      <c r="F509" s="130"/>
      <c r="G509" s="131"/>
      <c r="H509" s="131"/>
      <c r="I509" s="143"/>
      <c r="J509" s="143"/>
      <c r="K509" s="143"/>
      <c r="L509" s="124"/>
      <c r="M509" s="125"/>
      <c r="N509" s="126"/>
      <c r="O509" s="91"/>
      <c r="P509" s="92"/>
      <c r="Q509" s="92"/>
      <c r="R509" s="93"/>
      <c r="S509" s="113"/>
      <c r="T509" s="113"/>
      <c r="U509" s="113"/>
      <c r="V509" s="114"/>
      <c r="W509" s="118"/>
      <c r="X509" s="119"/>
      <c r="Y509" s="120"/>
    </row>
    <row r="510" spans="2:25" ht="11.1" customHeight="1" thickBot="1" x14ac:dyDescent="0.3">
      <c r="B510" s="146"/>
      <c r="C510" s="38"/>
      <c r="D510" s="39"/>
      <c r="E510" s="40"/>
      <c r="F510" s="132"/>
      <c r="G510" s="133"/>
      <c r="H510" s="134"/>
      <c r="I510" s="59"/>
      <c r="J510" s="60"/>
      <c r="K510" s="61"/>
      <c r="L510" s="70" t="str">
        <f t="shared" ref="L510" si="377">IF(OR(L508="",L509=""),"",ROUND(L508/L509,4))</f>
        <v/>
      </c>
      <c r="M510" s="71"/>
      <c r="N510" s="72"/>
      <c r="O510" s="73" t="str">
        <f>IF(OR(L508="",L509=""),"",IF(I510=$AE$3,(O508*$AE$6+O509)*L510,IF(I510=$AE$4,(O508*$AE$7+O509)*L510,IF(I510=$AE$5,O508+O509+R510,""))))</f>
        <v/>
      </c>
      <c r="P510" s="74"/>
      <c r="Q510" s="75"/>
      <c r="R510" s="16"/>
      <c r="S510" s="115"/>
      <c r="T510" s="116"/>
      <c r="U510" s="116"/>
      <c r="V510" s="117"/>
      <c r="W510" s="121"/>
      <c r="X510" s="122"/>
      <c r="Y510" s="123"/>
    </row>
    <row r="511" spans="2:25" ht="11.1" customHeight="1" x14ac:dyDescent="0.25">
      <c r="B511" s="147" t="s">
        <v>195</v>
      </c>
      <c r="C511" s="41"/>
      <c r="D511" s="42"/>
      <c r="E511" s="43"/>
      <c r="F511" s="135"/>
      <c r="G511" s="136"/>
      <c r="H511" s="137"/>
      <c r="I511" s="82"/>
      <c r="J511" s="83"/>
      <c r="K511" s="84"/>
      <c r="L511" s="85"/>
      <c r="M511" s="85"/>
      <c r="N511" s="85"/>
      <c r="O511" s="94"/>
      <c r="P511" s="95"/>
      <c r="Q511" s="95"/>
      <c r="R511" s="96"/>
      <c r="S511" s="63"/>
      <c r="T511" s="63"/>
      <c r="U511" s="63"/>
      <c r="V511" s="64"/>
      <c r="W511" s="118" t="str">
        <f t="shared" ref="W511" si="378">IF(AND(F512&lt;&gt;"",F513&lt;&gt;"",I511&lt;&gt;"",I512&lt;&gt;"",I513&lt;&gt;"",L511&lt;&gt;"",L512&lt;&gt;"",O511&lt;&gt;"",F511&lt;&gt;"",C511&lt;&gt;""),MIN(IF(I513=$AE$3,(F511*F512*F513*1.1*$AE$6+O512)*L513,IF(I513=$AE$4,(F511*F512*F513*1.1*$AE$7+O512)*L513,IF(I513=$AE$5,(F511*F512*F513*1.1+O512)*L513+R513,""))),O513,F511*I512*$AE$6*L513+O512),IF(AND(F512="",F513="",I511="",I512="",I513="",L511="",L512="",O511="",F511="",C511="",O512=""),"","Doplňte prázdná pole"))</f>
        <v/>
      </c>
      <c r="X511" s="119"/>
      <c r="Y511" s="120"/>
    </row>
    <row r="512" spans="2:25" ht="11.1" customHeight="1" thickBot="1" x14ac:dyDescent="0.3">
      <c r="B512" s="148"/>
      <c r="C512" s="44"/>
      <c r="D512" s="45"/>
      <c r="E512" s="46"/>
      <c r="F512" s="138"/>
      <c r="G512" s="139"/>
      <c r="H512" s="139"/>
      <c r="I512" s="62"/>
      <c r="J512" s="62"/>
      <c r="K512" s="62"/>
      <c r="L512" s="86"/>
      <c r="M512" s="86"/>
      <c r="N512" s="86"/>
      <c r="O512" s="97"/>
      <c r="P512" s="98"/>
      <c r="Q512" s="98"/>
      <c r="R512" s="99"/>
      <c r="S512" s="65"/>
      <c r="T512" s="65"/>
      <c r="U512" s="65"/>
      <c r="V512" s="66"/>
      <c r="W512" s="118"/>
      <c r="X512" s="119"/>
      <c r="Y512" s="120"/>
    </row>
    <row r="513" spans="2:25" ht="11.1" customHeight="1" thickBot="1" x14ac:dyDescent="0.3">
      <c r="B513" s="149"/>
      <c r="C513" s="47"/>
      <c r="D513" s="48"/>
      <c r="E513" s="49"/>
      <c r="F513" s="140"/>
      <c r="G513" s="141"/>
      <c r="H513" s="142"/>
      <c r="I513" s="87"/>
      <c r="J513" s="88"/>
      <c r="K513" s="89"/>
      <c r="L513" s="90" t="str">
        <f t="shared" ref="L513" si="379">IF(OR(L511="",L512=""),"",ROUND(L511/L512,4))</f>
        <v/>
      </c>
      <c r="M513" s="90"/>
      <c r="N513" s="70"/>
      <c r="O513" s="73" t="str">
        <f>IF(OR(L511="",L512=""),"",IF(I513=$AE$3,(O511*$AE$6+O512)*L513,IF(I513=$AE$4,(O511*$AE$7+O512)*L513,IF(I513=$AE$5,O511+O512+R513,""))))</f>
        <v/>
      </c>
      <c r="P513" s="74"/>
      <c r="Q513" s="75"/>
      <c r="R513" s="15"/>
      <c r="S513" s="67"/>
      <c r="T513" s="68"/>
      <c r="U513" s="68"/>
      <c r="V513" s="69"/>
      <c r="W513" s="121"/>
      <c r="X513" s="122"/>
      <c r="Y513" s="123"/>
    </row>
    <row r="514" spans="2:25" ht="11.1" customHeight="1" x14ac:dyDescent="0.25">
      <c r="B514" s="144" t="s">
        <v>196</v>
      </c>
      <c r="C514" s="20"/>
      <c r="D514" s="21"/>
      <c r="E514" s="22"/>
      <c r="F514" s="127"/>
      <c r="G514" s="128"/>
      <c r="H514" s="129"/>
      <c r="I514" s="76"/>
      <c r="J514" s="77"/>
      <c r="K514" s="78"/>
      <c r="L514" s="79"/>
      <c r="M514" s="80"/>
      <c r="N514" s="81"/>
      <c r="O514" s="56"/>
      <c r="P514" s="57"/>
      <c r="Q514" s="57"/>
      <c r="R514" s="58"/>
      <c r="S514" s="111"/>
      <c r="T514" s="111"/>
      <c r="U514" s="111"/>
      <c r="V514" s="112"/>
      <c r="W514" s="118" t="str">
        <f t="shared" ref="W514" si="380">IF(AND(F515&lt;&gt;"",F516&lt;&gt;"",I514&lt;&gt;"",I515&lt;&gt;"",I516&lt;&gt;"",L514&lt;&gt;"",L515&lt;&gt;"",O514&lt;&gt;"",F514&lt;&gt;"",C514&lt;&gt;""),MIN(IF(I516=$AE$3,(F514*F515*F516*1.1*$AE$6+O515)*L516,IF(I516=$AE$4,(F514*F515*F516*1.1*$AE$7+O515)*L516,IF(I516=$AE$5,(F514*F515*F516*1.1+O515)*L516+R516,""))),O516,F514*I515*$AE$6*L516+O515),IF(AND(F515="",F516="",I514="",I515="",I516="",L514="",L515="",O514="",F514="",C514="",O515=""),"","Doplňte prázdná pole"))</f>
        <v/>
      </c>
      <c r="X514" s="119"/>
      <c r="Y514" s="120"/>
    </row>
    <row r="515" spans="2:25" ht="11.1" customHeight="1" thickBot="1" x14ac:dyDescent="0.3">
      <c r="B515" s="145"/>
      <c r="C515" s="23"/>
      <c r="D515" s="24"/>
      <c r="E515" s="25"/>
      <c r="F515" s="130"/>
      <c r="G515" s="131"/>
      <c r="H515" s="131"/>
      <c r="I515" s="143"/>
      <c r="J515" s="143"/>
      <c r="K515" s="143"/>
      <c r="L515" s="124"/>
      <c r="M515" s="125"/>
      <c r="N515" s="126"/>
      <c r="O515" s="91"/>
      <c r="P515" s="92"/>
      <c r="Q515" s="92"/>
      <c r="R515" s="93"/>
      <c r="S515" s="113"/>
      <c r="T515" s="113"/>
      <c r="U515" s="113"/>
      <c r="V515" s="114"/>
      <c r="W515" s="118"/>
      <c r="X515" s="119"/>
      <c r="Y515" s="120"/>
    </row>
    <row r="516" spans="2:25" ht="11.1" customHeight="1" thickBot="1" x14ac:dyDescent="0.3">
      <c r="B516" s="146"/>
      <c r="C516" s="26"/>
      <c r="D516" s="27"/>
      <c r="E516" s="28"/>
      <c r="F516" s="132"/>
      <c r="G516" s="133"/>
      <c r="H516" s="134"/>
      <c r="I516" s="59"/>
      <c r="J516" s="60"/>
      <c r="K516" s="61"/>
      <c r="L516" s="70" t="str">
        <f t="shared" ref="L516" si="381">IF(OR(L514="",L515=""),"",ROUND(L514/L515,4))</f>
        <v/>
      </c>
      <c r="M516" s="71"/>
      <c r="N516" s="72"/>
      <c r="O516" s="73" t="str">
        <f>IF(OR(L514="",L515=""),"",IF(I516=$AE$3,(O514*$AE$6+O515)*L516,IF(I516=$AE$4,(O514*$AE$7+O515)*L516,IF(I516=$AE$5,O514+O515+R516,""))))</f>
        <v/>
      </c>
      <c r="P516" s="74"/>
      <c r="Q516" s="75"/>
      <c r="R516" s="16"/>
      <c r="S516" s="115"/>
      <c r="T516" s="116"/>
      <c r="U516" s="116"/>
      <c r="V516" s="117"/>
      <c r="W516" s="121"/>
      <c r="X516" s="122"/>
      <c r="Y516" s="123"/>
    </row>
    <row r="517" spans="2:25" ht="11.1" customHeight="1" x14ac:dyDescent="0.25">
      <c r="B517" s="147" t="s">
        <v>197</v>
      </c>
      <c r="C517" s="29"/>
      <c r="D517" s="30"/>
      <c r="E517" s="31"/>
      <c r="F517" s="135"/>
      <c r="G517" s="136"/>
      <c r="H517" s="137"/>
      <c r="I517" s="82"/>
      <c r="J517" s="83"/>
      <c r="K517" s="84"/>
      <c r="L517" s="85"/>
      <c r="M517" s="85"/>
      <c r="N517" s="85"/>
      <c r="O517" s="94"/>
      <c r="P517" s="95"/>
      <c r="Q517" s="95"/>
      <c r="R517" s="96"/>
      <c r="S517" s="63"/>
      <c r="T517" s="63"/>
      <c r="U517" s="63"/>
      <c r="V517" s="64"/>
      <c r="W517" s="118" t="str">
        <f t="shared" ref="W517" si="382">IF(AND(F518&lt;&gt;"",F519&lt;&gt;"",I517&lt;&gt;"",I518&lt;&gt;"",I519&lt;&gt;"",L517&lt;&gt;"",L518&lt;&gt;"",O517&lt;&gt;"",F517&lt;&gt;"",C517&lt;&gt;""),MIN(IF(I519=$AE$3,(F517*F518*F519*1.1*$AE$6+O518)*L519,IF(I519=$AE$4,(F517*F518*F519*1.1*$AE$7+O518)*L519,IF(I519=$AE$5,(F517*F518*F519*1.1+O518)*L519+R519,""))),O519,F517*I518*$AE$6*L519+O518),IF(AND(F518="",F519="",I517="",I518="",I519="",L517="",L518="",O517="",F517="",C517="",O518=""),"","Doplňte prázdná pole"))</f>
        <v/>
      </c>
      <c r="X517" s="119"/>
      <c r="Y517" s="120"/>
    </row>
    <row r="518" spans="2:25" ht="11.1" customHeight="1" thickBot="1" x14ac:dyDescent="0.3">
      <c r="B518" s="148"/>
      <c r="C518" s="32"/>
      <c r="D518" s="33"/>
      <c r="E518" s="34"/>
      <c r="F518" s="138"/>
      <c r="G518" s="139"/>
      <c r="H518" s="139"/>
      <c r="I518" s="62"/>
      <c r="J518" s="62"/>
      <c r="K518" s="62"/>
      <c r="L518" s="86"/>
      <c r="M518" s="86"/>
      <c r="N518" s="86"/>
      <c r="O518" s="97"/>
      <c r="P518" s="98"/>
      <c r="Q518" s="98"/>
      <c r="R518" s="99"/>
      <c r="S518" s="65"/>
      <c r="T518" s="65"/>
      <c r="U518" s="65"/>
      <c r="V518" s="66"/>
      <c r="W518" s="118"/>
      <c r="X518" s="119"/>
      <c r="Y518" s="120"/>
    </row>
    <row r="519" spans="2:25" ht="11.1" customHeight="1" thickBot="1" x14ac:dyDescent="0.3">
      <c r="B519" s="149"/>
      <c r="C519" s="35"/>
      <c r="D519" s="36"/>
      <c r="E519" s="37"/>
      <c r="F519" s="140"/>
      <c r="G519" s="141"/>
      <c r="H519" s="142"/>
      <c r="I519" s="87"/>
      <c r="J519" s="88"/>
      <c r="K519" s="89"/>
      <c r="L519" s="90" t="str">
        <f t="shared" ref="L519" si="383">IF(OR(L517="",L518=""),"",ROUND(L517/L518,4))</f>
        <v/>
      </c>
      <c r="M519" s="90"/>
      <c r="N519" s="70"/>
      <c r="O519" s="73" t="str">
        <f>IF(OR(L517="",L518=""),"",IF(I519=$AE$3,(O517*$AE$6+O518)*L519,IF(I519=$AE$4,(O517*$AE$7+O518)*L519,IF(I519=$AE$5,O517+O518+R519,""))))</f>
        <v/>
      </c>
      <c r="P519" s="74"/>
      <c r="Q519" s="75"/>
      <c r="R519" s="15"/>
      <c r="S519" s="67"/>
      <c r="T519" s="68"/>
      <c r="U519" s="68"/>
      <c r="V519" s="69"/>
      <c r="W519" s="121"/>
      <c r="X519" s="122"/>
      <c r="Y519" s="123"/>
    </row>
    <row r="520" spans="2:25" ht="11.1" customHeight="1" x14ac:dyDescent="0.25">
      <c r="B520" s="144" t="s">
        <v>198</v>
      </c>
      <c r="C520" s="20"/>
      <c r="D520" s="21"/>
      <c r="E520" s="22"/>
      <c r="F520" s="127"/>
      <c r="G520" s="128"/>
      <c r="H520" s="129"/>
      <c r="I520" s="76"/>
      <c r="J520" s="77"/>
      <c r="K520" s="78"/>
      <c r="L520" s="79"/>
      <c r="M520" s="80"/>
      <c r="N520" s="81"/>
      <c r="O520" s="56"/>
      <c r="P520" s="57"/>
      <c r="Q520" s="57"/>
      <c r="R520" s="58"/>
      <c r="S520" s="111"/>
      <c r="T520" s="111"/>
      <c r="U520" s="111"/>
      <c r="V520" s="112"/>
      <c r="W520" s="118" t="str">
        <f t="shared" ref="W520" si="384">IF(AND(F521&lt;&gt;"",F522&lt;&gt;"",I520&lt;&gt;"",I521&lt;&gt;"",I522&lt;&gt;"",L520&lt;&gt;"",L521&lt;&gt;"",O520&lt;&gt;"",F520&lt;&gt;"",C520&lt;&gt;""),MIN(IF(I522=$AE$3,(F520*F521*F522*1.1*$AE$6+O521)*L522,IF(I522=$AE$4,(F520*F521*F522*1.1*$AE$7+O521)*L522,IF(I522=$AE$5,(F520*F521*F522*1.1+O521)*L522+R522,""))),O522,F520*I521*$AE$6*L522+O521),IF(AND(F521="",F522="",I520="",I521="",I522="",L520="",L521="",O520="",F520="",C520="",O521=""),"","Doplňte prázdná pole"))</f>
        <v/>
      </c>
      <c r="X520" s="119"/>
      <c r="Y520" s="120"/>
    </row>
    <row r="521" spans="2:25" ht="11.1" customHeight="1" thickBot="1" x14ac:dyDescent="0.3">
      <c r="B521" s="145"/>
      <c r="C521" s="23"/>
      <c r="D521" s="24"/>
      <c r="E521" s="25"/>
      <c r="F521" s="130"/>
      <c r="G521" s="131"/>
      <c r="H521" s="131"/>
      <c r="I521" s="143"/>
      <c r="J521" s="143"/>
      <c r="K521" s="143"/>
      <c r="L521" s="124"/>
      <c r="M521" s="125"/>
      <c r="N521" s="126"/>
      <c r="O521" s="91"/>
      <c r="P521" s="92"/>
      <c r="Q521" s="92"/>
      <c r="R521" s="93"/>
      <c r="S521" s="113"/>
      <c r="T521" s="113"/>
      <c r="U521" s="113"/>
      <c r="V521" s="114"/>
      <c r="W521" s="118"/>
      <c r="X521" s="119"/>
      <c r="Y521" s="120"/>
    </row>
    <row r="522" spans="2:25" ht="11.1" customHeight="1" thickBot="1" x14ac:dyDescent="0.3">
      <c r="B522" s="146"/>
      <c r="C522" s="38"/>
      <c r="D522" s="39"/>
      <c r="E522" s="40"/>
      <c r="F522" s="132"/>
      <c r="G522" s="133"/>
      <c r="H522" s="134"/>
      <c r="I522" s="59"/>
      <c r="J522" s="60"/>
      <c r="K522" s="61"/>
      <c r="L522" s="70" t="str">
        <f t="shared" ref="L522" si="385">IF(OR(L520="",L521=""),"",ROUND(L520/L521,4))</f>
        <v/>
      </c>
      <c r="M522" s="71"/>
      <c r="N522" s="72"/>
      <c r="O522" s="73" t="str">
        <f>IF(OR(L520="",L521=""),"",IF(I522=$AE$3,(O520*$AE$6+O521)*L522,IF(I522=$AE$4,(O520*$AE$7+O521)*L522,IF(I522=$AE$5,O520+O521+R522,""))))</f>
        <v/>
      </c>
      <c r="P522" s="74"/>
      <c r="Q522" s="75"/>
      <c r="R522" s="16"/>
      <c r="S522" s="115"/>
      <c r="T522" s="116"/>
      <c r="U522" s="116"/>
      <c r="V522" s="117"/>
      <c r="W522" s="121"/>
      <c r="X522" s="122"/>
      <c r="Y522" s="123"/>
    </row>
    <row r="523" spans="2:25" ht="11.1" customHeight="1" x14ac:dyDescent="0.25">
      <c r="B523" s="147" t="s">
        <v>199</v>
      </c>
      <c r="C523" s="41"/>
      <c r="D523" s="42"/>
      <c r="E523" s="43"/>
      <c r="F523" s="135"/>
      <c r="G523" s="136"/>
      <c r="H523" s="137"/>
      <c r="I523" s="82"/>
      <c r="J523" s="83"/>
      <c r="K523" s="84"/>
      <c r="L523" s="85"/>
      <c r="M523" s="85"/>
      <c r="N523" s="85"/>
      <c r="O523" s="94"/>
      <c r="P523" s="95"/>
      <c r="Q523" s="95"/>
      <c r="R523" s="96"/>
      <c r="S523" s="63"/>
      <c r="T523" s="63"/>
      <c r="U523" s="63"/>
      <c r="V523" s="64"/>
      <c r="W523" s="118" t="str">
        <f t="shared" ref="W523" si="386">IF(AND(F524&lt;&gt;"",F525&lt;&gt;"",I523&lt;&gt;"",I524&lt;&gt;"",I525&lt;&gt;"",L523&lt;&gt;"",L524&lt;&gt;"",O523&lt;&gt;"",F523&lt;&gt;"",C523&lt;&gt;""),MIN(IF(I525=$AE$3,(F523*F524*F525*1.1*$AE$6+O524)*L525,IF(I525=$AE$4,(F523*F524*F525*1.1*$AE$7+O524)*L525,IF(I525=$AE$5,(F523*F524*F525*1.1+O524)*L525+R525,""))),O525,F523*I524*$AE$6*L525+O524),IF(AND(F524="",F525="",I523="",I524="",I525="",L523="",L524="",O523="",F523="",C523="",O524=""),"","Doplňte prázdná pole"))</f>
        <v/>
      </c>
      <c r="X523" s="119"/>
      <c r="Y523" s="120"/>
    </row>
    <row r="524" spans="2:25" ht="11.1" customHeight="1" thickBot="1" x14ac:dyDescent="0.3">
      <c r="B524" s="148"/>
      <c r="C524" s="44"/>
      <c r="D524" s="45"/>
      <c r="E524" s="46"/>
      <c r="F524" s="138"/>
      <c r="G524" s="139"/>
      <c r="H524" s="139"/>
      <c r="I524" s="62"/>
      <c r="J524" s="62"/>
      <c r="K524" s="62"/>
      <c r="L524" s="86"/>
      <c r="M524" s="86"/>
      <c r="N524" s="86"/>
      <c r="O524" s="97"/>
      <c r="P524" s="98"/>
      <c r="Q524" s="98"/>
      <c r="R524" s="99"/>
      <c r="S524" s="65"/>
      <c r="T524" s="65"/>
      <c r="U524" s="65"/>
      <c r="V524" s="66"/>
      <c r="W524" s="118"/>
      <c r="X524" s="119"/>
      <c r="Y524" s="120"/>
    </row>
    <row r="525" spans="2:25" ht="11.1" customHeight="1" thickBot="1" x14ac:dyDescent="0.3">
      <c r="B525" s="149"/>
      <c r="C525" s="47"/>
      <c r="D525" s="48"/>
      <c r="E525" s="49"/>
      <c r="F525" s="140"/>
      <c r="G525" s="141"/>
      <c r="H525" s="142"/>
      <c r="I525" s="87"/>
      <c r="J525" s="88"/>
      <c r="K525" s="89"/>
      <c r="L525" s="90" t="str">
        <f t="shared" ref="L525" si="387">IF(OR(L523="",L524=""),"",ROUND(L523/L524,4))</f>
        <v/>
      </c>
      <c r="M525" s="90"/>
      <c r="N525" s="70"/>
      <c r="O525" s="73" t="str">
        <f>IF(OR(L523="",L524=""),"",IF(I525=$AE$3,(O523*$AE$6+O524)*L525,IF(I525=$AE$4,(O523*$AE$7+O524)*L525,IF(I525=$AE$5,O523+O524+R525,""))))</f>
        <v/>
      </c>
      <c r="P525" s="74"/>
      <c r="Q525" s="75"/>
      <c r="R525" s="15"/>
      <c r="S525" s="67"/>
      <c r="T525" s="68"/>
      <c r="U525" s="68"/>
      <c r="V525" s="69"/>
      <c r="W525" s="121"/>
      <c r="X525" s="122"/>
      <c r="Y525" s="123"/>
    </row>
    <row r="526" spans="2:25" ht="11.1" customHeight="1" x14ac:dyDescent="0.25">
      <c r="B526" s="144" t="s">
        <v>200</v>
      </c>
      <c r="C526" s="20"/>
      <c r="D526" s="21"/>
      <c r="E526" s="22"/>
      <c r="F526" s="127"/>
      <c r="G526" s="128"/>
      <c r="H526" s="129"/>
      <c r="I526" s="76"/>
      <c r="J526" s="77"/>
      <c r="K526" s="78"/>
      <c r="L526" s="79"/>
      <c r="M526" s="80"/>
      <c r="N526" s="81"/>
      <c r="O526" s="56"/>
      <c r="P526" s="57"/>
      <c r="Q526" s="57"/>
      <c r="R526" s="58"/>
      <c r="S526" s="111"/>
      <c r="T526" s="111"/>
      <c r="U526" s="111"/>
      <c r="V526" s="112"/>
      <c r="W526" s="118" t="str">
        <f t="shared" ref="W526" si="388">IF(AND(F527&lt;&gt;"",F528&lt;&gt;"",I526&lt;&gt;"",I527&lt;&gt;"",I528&lt;&gt;"",L526&lt;&gt;"",L527&lt;&gt;"",O526&lt;&gt;"",F526&lt;&gt;"",C526&lt;&gt;""),MIN(IF(I528=$AE$3,(F526*F527*F528*1.1*$AE$6+O527)*L528,IF(I528=$AE$4,(F526*F527*F528*1.1*$AE$7+O527)*L528,IF(I528=$AE$5,(F526*F527*F528*1.1+O527)*L528+R528,""))),O528,F526*I527*$AE$6*L528+O527),IF(AND(F527="",F528="",I526="",I527="",I528="",L526="",L527="",O526="",F526="",C526="",O527=""),"","Doplňte prázdná pole"))</f>
        <v/>
      </c>
      <c r="X526" s="119"/>
      <c r="Y526" s="120"/>
    </row>
    <row r="527" spans="2:25" ht="11.1" customHeight="1" thickBot="1" x14ac:dyDescent="0.3">
      <c r="B527" s="145"/>
      <c r="C527" s="23"/>
      <c r="D527" s="24"/>
      <c r="E527" s="25"/>
      <c r="F527" s="130"/>
      <c r="G527" s="131"/>
      <c r="H527" s="131"/>
      <c r="I527" s="143"/>
      <c r="J527" s="143"/>
      <c r="K527" s="143"/>
      <c r="L527" s="124"/>
      <c r="M527" s="125"/>
      <c r="N527" s="126"/>
      <c r="O527" s="91"/>
      <c r="P527" s="92"/>
      <c r="Q527" s="92"/>
      <c r="R527" s="93"/>
      <c r="S527" s="113"/>
      <c r="T527" s="113"/>
      <c r="U527" s="113"/>
      <c r="V527" s="114"/>
      <c r="W527" s="118"/>
      <c r="X527" s="119"/>
      <c r="Y527" s="120"/>
    </row>
    <row r="528" spans="2:25" ht="11.1" customHeight="1" thickBot="1" x14ac:dyDescent="0.3">
      <c r="B528" s="146"/>
      <c r="C528" s="50"/>
      <c r="D528" s="51"/>
      <c r="E528" s="52"/>
      <c r="F528" s="132"/>
      <c r="G528" s="133"/>
      <c r="H528" s="134"/>
      <c r="I528" s="59"/>
      <c r="J528" s="60"/>
      <c r="K528" s="61"/>
      <c r="L528" s="70" t="str">
        <f t="shared" ref="L528" si="389">IF(OR(L526="",L527=""),"",ROUND(L526/L527,4))</f>
        <v/>
      </c>
      <c r="M528" s="71"/>
      <c r="N528" s="72"/>
      <c r="O528" s="73" t="str">
        <f>IF(OR(L526="",L527=""),"",IF(I528=$AE$3,(O526*$AE$6+O527)*L528,IF(I528=$AE$4,(O526*$AE$7+O527)*L528,IF(I528=$AE$5,O526+O527+R528,""))))</f>
        <v/>
      </c>
      <c r="P528" s="74"/>
      <c r="Q528" s="75"/>
      <c r="R528" s="16"/>
      <c r="S528" s="115"/>
      <c r="T528" s="116"/>
      <c r="U528" s="116"/>
      <c r="V528" s="117"/>
      <c r="W528" s="121"/>
      <c r="X528" s="122"/>
      <c r="Y528" s="123"/>
    </row>
    <row r="529" spans="2:25" ht="11.1" customHeight="1" x14ac:dyDescent="0.25">
      <c r="B529" s="147" t="s">
        <v>201</v>
      </c>
      <c r="C529" s="29"/>
      <c r="D529" s="30"/>
      <c r="E529" s="31"/>
      <c r="F529" s="135"/>
      <c r="G529" s="136"/>
      <c r="H529" s="137"/>
      <c r="I529" s="82"/>
      <c r="J529" s="83"/>
      <c r="K529" s="84"/>
      <c r="L529" s="85"/>
      <c r="M529" s="85"/>
      <c r="N529" s="85"/>
      <c r="O529" s="94"/>
      <c r="P529" s="95"/>
      <c r="Q529" s="95"/>
      <c r="R529" s="96"/>
      <c r="S529" s="63"/>
      <c r="T529" s="63"/>
      <c r="U529" s="63"/>
      <c r="V529" s="64"/>
      <c r="W529" s="118" t="str">
        <f t="shared" ref="W529" si="390">IF(AND(F530&lt;&gt;"",F531&lt;&gt;"",I529&lt;&gt;"",I530&lt;&gt;"",I531&lt;&gt;"",L529&lt;&gt;"",L530&lt;&gt;"",O529&lt;&gt;"",F529&lt;&gt;"",C529&lt;&gt;""),MIN(IF(I531=$AE$3,(F529*F530*F531*1.1*$AE$6+O530)*L531,IF(I531=$AE$4,(F529*F530*F531*1.1*$AE$7+O530)*L531,IF(I531=$AE$5,(F529*F530*F531*1.1+O530)*L531+R531,""))),O531,F529*I530*$AE$6*L531+O530),IF(AND(F530="",F531="",I529="",I530="",I531="",L529="",L530="",O529="",F529="",C529="",O530=""),"","Doplňte prázdná pole"))</f>
        <v/>
      </c>
      <c r="X529" s="119"/>
      <c r="Y529" s="120"/>
    </row>
    <row r="530" spans="2:25" ht="11.1" customHeight="1" thickBot="1" x14ac:dyDescent="0.3">
      <c r="B530" s="148"/>
      <c r="C530" s="32"/>
      <c r="D530" s="33"/>
      <c r="E530" s="34"/>
      <c r="F530" s="138"/>
      <c r="G530" s="139"/>
      <c r="H530" s="139"/>
      <c r="I530" s="62"/>
      <c r="J530" s="62"/>
      <c r="K530" s="62"/>
      <c r="L530" s="86"/>
      <c r="M530" s="86"/>
      <c r="N530" s="86"/>
      <c r="O530" s="97"/>
      <c r="P530" s="98"/>
      <c r="Q530" s="98"/>
      <c r="R530" s="99"/>
      <c r="S530" s="65"/>
      <c r="T530" s="65"/>
      <c r="U530" s="65"/>
      <c r="V530" s="66"/>
      <c r="W530" s="118"/>
      <c r="X530" s="119"/>
      <c r="Y530" s="120"/>
    </row>
    <row r="531" spans="2:25" ht="11.1" customHeight="1" thickBot="1" x14ac:dyDescent="0.3">
      <c r="B531" s="149"/>
      <c r="C531" s="53"/>
      <c r="D531" s="54"/>
      <c r="E531" s="55"/>
      <c r="F531" s="140"/>
      <c r="G531" s="141"/>
      <c r="H531" s="142"/>
      <c r="I531" s="87"/>
      <c r="J531" s="88"/>
      <c r="K531" s="89"/>
      <c r="L531" s="90" t="str">
        <f t="shared" ref="L531" si="391">IF(OR(L529="",L530=""),"",ROUND(L529/L530,4))</f>
        <v/>
      </c>
      <c r="M531" s="90"/>
      <c r="N531" s="70"/>
      <c r="O531" s="73" t="str">
        <f>IF(OR(L529="",L530=""),"",IF(I531=$AE$3,(O529*$AE$6+O530)*L531,IF(I531=$AE$4,(O529*$AE$7+O530)*L531,IF(I531=$AE$5,O529+O530+R531,""))))</f>
        <v/>
      </c>
      <c r="P531" s="74"/>
      <c r="Q531" s="75"/>
      <c r="R531" s="15"/>
      <c r="S531" s="67"/>
      <c r="T531" s="68"/>
      <c r="U531" s="68"/>
      <c r="V531" s="69"/>
      <c r="W531" s="121"/>
      <c r="X531" s="122"/>
      <c r="Y531" s="123"/>
    </row>
    <row r="532" spans="2:25" ht="11.1" customHeight="1" x14ac:dyDescent="0.25">
      <c r="B532" s="144" t="s">
        <v>202</v>
      </c>
      <c r="C532" s="20"/>
      <c r="D532" s="21"/>
      <c r="E532" s="22"/>
      <c r="F532" s="127"/>
      <c r="G532" s="128"/>
      <c r="H532" s="129"/>
      <c r="I532" s="76"/>
      <c r="J532" s="77"/>
      <c r="K532" s="78"/>
      <c r="L532" s="79"/>
      <c r="M532" s="80"/>
      <c r="N532" s="81"/>
      <c r="O532" s="56"/>
      <c r="P532" s="57"/>
      <c r="Q532" s="57"/>
      <c r="R532" s="58"/>
      <c r="S532" s="111"/>
      <c r="T532" s="111"/>
      <c r="U532" s="111"/>
      <c r="V532" s="112"/>
      <c r="W532" s="118" t="str">
        <f t="shared" ref="W532" si="392">IF(AND(F533&lt;&gt;"",F534&lt;&gt;"",I532&lt;&gt;"",I533&lt;&gt;"",I534&lt;&gt;"",L532&lt;&gt;"",L533&lt;&gt;"",O532&lt;&gt;"",F532&lt;&gt;"",C532&lt;&gt;""),MIN(IF(I534=$AE$3,(F532*F533*F534*1.1*$AE$6+O533)*L534,IF(I534=$AE$4,(F532*F533*F534*1.1*$AE$7+O533)*L534,IF(I534=$AE$5,(F532*F533*F534*1.1+O533)*L534+R534,""))),O534,F532*I533*$AE$6*L534+O533),IF(AND(F533="",F534="",I532="",I533="",I534="",L532="",L533="",O532="",F532="",C532="",O533=""),"","Doplňte prázdná pole"))</f>
        <v/>
      </c>
      <c r="X532" s="119"/>
      <c r="Y532" s="120"/>
    </row>
    <row r="533" spans="2:25" ht="11.1" customHeight="1" thickBot="1" x14ac:dyDescent="0.3">
      <c r="B533" s="145"/>
      <c r="C533" s="23"/>
      <c r="D533" s="24"/>
      <c r="E533" s="25"/>
      <c r="F533" s="130"/>
      <c r="G533" s="131"/>
      <c r="H533" s="131"/>
      <c r="I533" s="143"/>
      <c r="J533" s="143"/>
      <c r="K533" s="143"/>
      <c r="L533" s="124"/>
      <c r="M533" s="125"/>
      <c r="N533" s="126"/>
      <c r="O533" s="91"/>
      <c r="P533" s="92"/>
      <c r="Q533" s="92"/>
      <c r="R533" s="93"/>
      <c r="S533" s="113"/>
      <c r="T533" s="113"/>
      <c r="U533" s="113"/>
      <c r="V533" s="114"/>
      <c r="W533" s="118"/>
      <c r="X533" s="119"/>
      <c r="Y533" s="120"/>
    </row>
    <row r="534" spans="2:25" ht="11.1" customHeight="1" thickBot="1" x14ac:dyDescent="0.3">
      <c r="B534" s="146"/>
      <c r="C534" s="26"/>
      <c r="D534" s="27"/>
      <c r="E534" s="28"/>
      <c r="F534" s="132"/>
      <c r="G534" s="133"/>
      <c r="H534" s="134"/>
      <c r="I534" s="59"/>
      <c r="J534" s="60"/>
      <c r="K534" s="61"/>
      <c r="L534" s="70" t="str">
        <f t="shared" ref="L534" si="393">IF(OR(L532="",L533=""),"",ROUND(L532/L533,4))</f>
        <v/>
      </c>
      <c r="M534" s="71"/>
      <c r="N534" s="72"/>
      <c r="O534" s="73" t="str">
        <f>IF(OR(L532="",L533=""),"",IF(I534=$AE$3,(O532*$AE$6+O533)*L534,IF(I534=$AE$4,(O532*$AE$7+O533)*L534,IF(I534=$AE$5,O532+O533+R534,""))))</f>
        <v/>
      </c>
      <c r="P534" s="74"/>
      <c r="Q534" s="75"/>
      <c r="R534" s="16"/>
      <c r="S534" s="115"/>
      <c r="T534" s="116"/>
      <c r="U534" s="116"/>
      <c r="V534" s="117"/>
      <c r="W534" s="121"/>
      <c r="X534" s="122"/>
      <c r="Y534" s="123"/>
    </row>
    <row r="535" spans="2:25" ht="11.1" customHeight="1" x14ac:dyDescent="0.25">
      <c r="B535" s="147" t="s">
        <v>203</v>
      </c>
      <c r="C535" s="29"/>
      <c r="D535" s="30"/>
      <c r="E535" s="31"/>
      <c r="F535" s="135"/>
      <c r="G535" s="136"/>
      <c r="H535" s="137"/>
      <c r="I535" s="82"/>
      <c r="J535" s="83"/>
      <c r="K535" s="84"/>
      <c r="L535" s="85"/>
      <c r="M535" s="85"/>
      <c r="N535" s="85"/>
      <c r="O535" s="94"/>
      <c r="P535" s="95"/>
      <c r="Q535" s="95"/>
      <c r="R535" s="96"/>
      <c r="S535" s="63"/>
      <c r="T535" s="63"/>
      <c r="U535" s="63"/>
      <c r="V535" s="64"/>
      <c r="W535" s="118" t="str">
        <f t="shared" ref="W535" si="394">IF(AND(F536&lt;&gt;"",F537&lt;&gt;"",I535&lt;&gt;"",I536&lt;&gt;"",I537&lt;&gt;"",L535&lt;&gt;"",L536&lt;&gt;"",O535&lt;&gt;"",F535&lt;&gt;"",C535&lt;&gt;""),MIN(IF(I537=$AE$3,(F535*F536*F537*1.1*$AE$6+O536)*L537,IF(I537=$AE$4,(F535*F536*F537*1.1*$AE$7+O536)*L537,IF(I537=$AE$5,(F535*F536*F537*1.1+O536)*L537+R537,""))),O537,F535*I536*$AE$6*L537+O536),IF(AND(F536="",F537="",I535="",I536="",I537="",L535="",L536="",O535="",F535="",C535="",O536=""),"","Doplňte prázdná pole"))</f>
        <v/>
      </c>
      <c r="X535" s="119"/>
      <c r="Y535" s="120"/>
    </row>
    <row r="536" spans="2:25" ht="11.1" customHeight="1" thickBot="1" x14ac:dyDescent="0.3">
      <c r="B536" s="148"/>
      <c r="C536" s="32"/>
      <c r="D536" s="33"/>
      <c r="E536" s="34"/>
      <c r="F536" s="138"/>
      <c r="G536" s="139"/>
      <c r="H536" s="139"/>
      <c r="I536" s="62"/>
      <c r="J536" s="62"/>
      <c r="K536" s="62"/>
      <c r="L536" s="86"/>
      <c r="M536" s="86"/>
      <c r="N536" s="86"/>
      <c r="O536" s="97"/>
      <c r="P536" s="98"/>
      <c r="Q536" s="98"/>
      <c r="R536" s="99"/>
      <c r="S536" s="65"/>
      <c r="T536" s="65"/>
      <c r="U536" s="65"/>
      <c r="V536" s="66"/>
      <c r="W536" s="118"/>
      <c r="X536" s="119"/>
      <c r="Y536" s="120"/>
    </row>
    <row r="537" spans="2:25" ht="11.1" customHeight="1" thickBot="1" x14ac:dyDescent="0.3">
      <c r="B537" s="149"/>
      <c r="C537" s="35"/>
      <c r="D537" s="36"/>
      <c r="E537" s="37"/>
      <c r="F537" s="140"/>
      <c r="G537" s="141"/>
      <c r="H537" s="142"/>
      <c r="I537" s="87"/>
      <c r="J537" s="88"/>
      <c r="K537" s="89"/>
      <c r="L537" s="90" t="str">
        <f t="shared" ref="L537" si="395">IF(OR(L535="",L536=""),"",ROUND(L535/L536,4))</f>
        <v/>
      </c>
      <c r="M537" s="90"/>
      <c r="N537" s="70"/>
      <c r="O537" s="73" t="str">
        <f>IF(OR(L535="",L536=""),"",IF(I537=$AE$3,(O535*$AE$6+O536)*L537,IF(I537=$AE$4,(O535*$AE$7+O536)*L537,IF(I537=$AE$5,O535+O536+R537,""))))</f>
        <v/>
      </c>
      <c r="P537" s="74"/>
      <c r="Q537" s="75"/>
      <c r="R537" s="15"/>
      <c r="S537" s="67"/>
      <c r="T537" s="68"/>
      <c r="U537" s="68"/>
      <c r="V537" s="69"/>
      <c r="W537" s="121"/>
      <c r="X537" s="122"/>
      <c r="Y537" s="123"/>
    </row>
    <row r="538" spans="2:25" ht="11.1" customHeight="1" x14ac:dyDescent="0.25">
      <c r="B538" s="144" t="s">
        <v>204</v>
      </c>
      <c r="C538" s="20"/>
      <c r="D538" s="21"/>
      <c r="E538" s="22"/>
      <c r="F538" s="127"/>
      <c r="G538" s="128"/>
      <c r="H538" s="129"/>
      <c r="I538" s="76"/>
      <c r="J538" s="77"/>
      <c r="K538" s="78"/>
      <c r="L538" s="79"/>
      <c r="M538" s="80"/>
      <c r="N538" s="81"/>
      <c r="O538" s="56"/>
      <c r="P538" s="57"/>
      <c r="Q538" s="57"/>
      <c r="R538" s="58"/>
      <c r="S538" s="111"/>
      <c r="T538" s="111"/>
      <c r="U538" s="111"/>
      <c r="V538" s="112"/>
      <c r="W538" s="118" t="str">
        <f t="shared" ref="W538" si="396">IF(AND(F539&lt;&gt;"",F540&lt;&gt;"",I538&lt;&gt;"",I539&lt;&gt;"",I540&lt;&gt;"",L538&lt;&gt;"",L539&lt;&gt;"",O538&lt;&gt;"",F538&lt;&gt;"",C538&lt;&gt;""),MIN(IF(I540=$AE$3,(F538*F539*F540*1.1*$AE$6+O539)*L540,IF(I540=$AE$4,(F538*F539*F540*1.1*$AE$7+O539)*L540,IF(I540=$AE$5,(F538*F539*F540*1.1+O539)*L540+R540,""))),O540,F538*I539*$AE$6*L540+O539),IF(AND(F539="",F540="",I538="",I539="",I540="",L538="",L539="",O538="",F538="",C538="",O539=""),"","Doplňte prázdná pole"))</f>
        <v/>
      </c>
      <c r="X538" s="119"/>
      <c r="Y538" s="120"/>
    </row>
    <row r="539" spans="2:25" ht="11.1" customHeight="1" thickBot="1" x14ac:dyDescent="0.3">
      <c r="B539" s="145"/>
      <c r="C539" s="23"/>
      <c r="D539" s="24"/>
      <c r="E539" s="25"/>
      <c r="F539" s="130"/>
      <c r="G539" s="131"/>
      <c r="H539" s="131"/>
      <c r="I539" s="143"/>
      <c r="J539" s="143"/>
      <c r="K539" s="143"/>
      <c r="L539" s="124"/>
      <c r="M539" s="125"/>
      <c r="N539" s="126"/>
      <c r="O539" s="91"/>
      <c r="P539" s="92"/>
      <c r="Q539" s="92"/>
      <c r="R539" s="93"/>
      <c r="S539" s="113"/>
      <c r="T539" s="113"/>
      <c r="U539" s="113"/>
      <c r="V539" s="114"/>
      <c r="W539" s="118"/>
      <c r="X539" s="119"/>
      <c r="Y539" s="120"/>
    </row>
    <row r="540" spans="2:25" ht="11.1" customHeight="1" thickBot="1" x14ac:dyDescent="0.3">
      <c r="B540" s="146"/>
      <c r="C540" s="38"/>
      <c r="D540" s="39"/>
      <c r="E540" s="40"/>
      <c r="F540" s="132"/>
      <c r="G540" s="133"/>
      <c r="H540" s="134"/>
      <c r="I540" s="59"/>
      <c r="J540" s="60"/>
      <c r="K540" s="61"/>
      <c r="L540" s="70" t="str">
        <f t="shared" ref="L540" si="397">IF(OR(L538="",L539=""),"",ROUND(L538/L539,4))</f>
        <v/>
      </c>
      <c r="M540" s="71"/>
      <c r="N540" s="72"/>
      <c r="O540" s="73" t="str">
        <f>IF(OR(L538="",L539=""),"",IF(I540=$AE$3,(O538*$AE$6+O539)*L540,IF(I540=$AE$4,(O538*$AE$7+O539)*L540,IF(I540=$AE$5,O538+O539+R540,""))))</f>
        <v/>
      </c>
      <c r="P540" s="74"/>
      <c r="Q540" s="75"/>
      <c r="R540" s="16"/>
      <c r="S540" s="115"/>
      <c r="T540" s="116"/>
      <c r="U540" s="116"/>
      <c r="V540" s="117"/>
      <c r="W540" s="121"/>
      <c r="X540" s="122"/>
      <c r="Y540" s="123"/>
    </row>
    <row r="541" spans="2:25" ht="11.1" customHeight="1" x14ac:dyDescent="0.25">
      <c r="B541" s="147" t="s">
        <v>205</v>
      </c>
      <c r="C541" s="41"/>
      <c r="D541" s="42"/>
      <c r="E541" s="43"/>
      <c r="F541" s="135"/>
      <c r="G541" s="136"/>
      <c r="H541" s="137"/>
      <c r="I541" s="82"/>
      <c r="J541" s="83"/>
      <c r="K541" s="84"/>
      <c r="L541" s="85"/>
      <c r="M541" s="85"/>
      <c r="N541" s="85"/>
      <c r="O541" s="94"/>
      <c r="P541" s="95"/>
      <c r="Q541" s="95"/>
      <c r="R541" s="96"/>
      <c r="S541" s="63"/>
      <c r="T541" s="63"/>
      <c r="U541" s="63"/>
      <c r="V541" s="64"/>
      <c r="W541" s="118" t="str">
        <f t="shared" ref="W541" si="398">IF(AND(F542&lt;&gt;"",F543&lt;&gt;"",I541&lt;&gt;"",I542&lt;&gt;"",I543&lt;&gt;"",L541&lt;&gt;"",L542&lt;&gt;"",O541&lt;&gt;"",F541&lt;&gt;"",C541&lt;&gt;""),MIN(IF(I543=$AE$3,(F541*F542*F543*1.1*$AE$6+O542)*L543,IF(I543=$AE$4,(F541*F542*F543*1.1*$AE$7+O542)*L543,IF(I543=$AE$5,(F541*F542*F543*1.1+O542)*L543+R543,""))),O543,F541*I542*$AE$6*L543+O542),IF(AND(F542="",F543="",I541="",I542="",I543="",L541="",L542="",O541="",F541="",C541="",O542=""),"","Doplňte prázdná pole"))</f>
        <v/>
      </c>
      <c r="X541" s="119"/>
      <c r="Y541" s="120"/>
    </row>
    <row r="542" spans="2:25" ht="11.1" customHeight="1" thickBot="1" x14ac:dyDescent="0.3">
      <c r="B542" s="148"/>
      <c r="C542" s="44"/>
      <c r="D542" s="45"/>
      <c r="E542" s="46"/>
      <c r="F542" s="138"/>
      <c r="G542" s="139"/>
      <c r="H542" s="139"/>
      <c r="I542" s="62"/>
      <c r="J542" s="62"/>
      <c r="K542" s="62"/>
      <c r="L542" s="86"/>
      <c r="M542" s="86"/>
      <c r="N542" s="86"/>
      <c r="O542" s="97"/>
      <c r="P542" s="98"/>
      <c r="Q542" s="98"/>
      <c r="R542" s="99"/>
      <c r="S542" s="65"/>
      <c r="T542" s="65"/>
      <c r="U542" s="65"/>
      <c r="V542" s="66"/>
      <c r="W542" s="118"/>
      <c r="X542" s="119"/>
      <c r="Y542" s="120"/>
    </row>
    <row r="543" spans="2:25" ht="11.1" customHeight="1" thickBot="1" x14ac:dyDescent="0.3">
      <c r="B543" s="149"/>
      <c r="C543" s="47"/>
      <c r="D543" s="48"/>
      <c r="E543" s="49"/>
      <c r="F543" s="140"/>
      <c r="G543" s="141"/>
      <c r="H543" s="142"/>
      <c r="I543" s="87"/>
      <c r="J543" s="88"/>
      <c r="K543" s="89"/>
      <c r="L543" s="90" t="str">
        <f t="shared" ref="L543" si="399">IF(OR(L541="",L542=""),"",ROUND(L541/L542,4))</f>
        <v/>
      </c>
      <c r="M543" s="90"/>
      <c r="N543" s="70"/>
      <c r="O543" s="73" t="str">
        <f>IF(OR(L541="",L542=""),"",IF(I543=$AE$3,(O541*$AE$6+O542)*L543,IF(I543=$AE$4,(O541*$AE$7+O542)*L543,IF(I543=$AE$5,O541+O542+R543,""))))</f>
        <v/>
      </c>
      <c r="P543" s="74"/>
      <c r="Q543" s="75"/>
      <c r="R543" s="15"/>
      <c r="S543" s="67"/>
      <c r="T543" s="68"/>
      <c r="U543" s="68"/>
      <c r="V543" s="69"/>
      <c r="W543" s="121"/>
      <c r="X543" s="122"/>
      <c r="Y543" s="123"/>
    </row>
    <row r="544" spans="2:25" ht="11.1" customHeight="1" x14ac:dyDescent="0.25">
      <c r="B544" s="144" t="s">
        <v>206</v>
      </c>
      <c r="C544" s="20"/>
      <c r="D544" s="21"/>
      <c r="E544" s="22"/>
      <c r="F544" s="127"/>
      <c r="G544" s="128"/>
      <c r="H544" s="129"/>
      <c r="I544" s="76"/>
      <c r="J544" s="77"/>
      <c r="K544" s="78"/>
      <c r="L544" s="79"/>
      <c r="M544" s="80"/>
      <c r="N544" s="81"/>
      <c r="O544" s="56"/>
      <c r="P544" s="57"/>
      <c r="Q544" s="57"/>
      <c r="R544" s="58"/>
      <c r="S544" s="111"/>
      <c r="T544" s="111"/>
      <c r="U544" s="111"/>
      <c r="V544" s="112"/>
      <c r="W544" s="118" t="str">
        <f t="shared" ref="W544" si="400">IF(AND(F545&lt;&gt;"",F546&lt;&gt;"",I544&lt;&gt;"",I545&lt;&gt;"",I546&lt;&gt;"",L544&lt;&gt;"",L545&lt;&gt;"",O544&lt;&gt;"",F544&lt;&gt;"",C544&lt;&gt;""),MIN(IF(I546=$AE$3,(F544*F545*F546*1.1*$AE$6+O545)*L546,IF(I546=$AE$4,(F544*F545*F546*1.1*$AE$7+O545)*L546,IF(I546=$AE$5,(F544*F545*F546*1.1+O545)*L546+R546,""))),O546,F544*I545*$AE$6*L546+O545),IF(AND(F545="",F546="",I544="",I545="",I546="",L544="",L545="",O544="",F544="",C544="",O545=""),"","Doplňte prázdná pole"))</f>
        <v/>
      </c>
      <c r="X544" s="119"/>
      <c r="Y544" s="120"/>
    </row>
    <row r="545" spans="2:25" ht="11.1" customHeight="1" thickBot="1" x14ac:dyDescent="0.3">
      <c r="B545" s="145"/>
      <c r="C545" s="23"/>
      <c r="D545" s="24"/>
      <c r="E545" s="25"/>
      <c r="F545" s="130"/>
      <c r="G545" s="131"/>
      <c r="H545" s="131"/>
      <c r="I545" s="143"/>
      <c r="J545" s="143"/>
      <c r="K545" s="143"/>
      <c r="L545" s="124"/>
      <c r="M545" s="125"/>
      <c r="N545" s="126"/>
      <c r="O545" s="91"/>
      <c r="P545" s="92"/>
      <c r="Q545" s="92"/>
      <c r="R545" s="93"/>
      <c r="S545" s="113"/>
      <c r="T545" s="113"/>
      <c r="U545" s="113"/>
      <c r="V545" s="114"/>
      <c r="W545" s="118"/>
      <c r="X545" s="119"/>
      <c r="Y545" s="120"/>
    </row>
    <row r="546" spans="2:25" ht="11.1" customHeight="1" thickBot="1" x14ac:dyDescent="0.3">
      <c r="B546" s="146"/>
      <c r="C546" s="26"/>
      <c r="D546" s="27"/>
      <c r="E546" s="28"/>
      <c r="F546" s="132"/>
      <c r="G546" s="133"/>
      <c r="H546" s="134"/>
      <c r="I546" s="59"/>
      <c r="J546" s="60"/>
      <c r="K546" s="61"/>
      <c r="L546" s="70" t="str">
        <f t="shared" ref="L546" si="401">IF(OR(L544="",L545=""),"",ROUND(L544/L545,4))</f>
        <v/>
      </c>
      <c r="M546" s="71"/>
      <c r="N546" s="72"/>
      <c r="O546" s="73" t="str">
        <f>IF(OR(L544="",L545=""),"",IF(I546=$AE$3,(O544*$AE$6+O545)*L546,IF(I546=$AE$4,(O544*$AE$7+O545)*L546,IF(I546=$AE$5,O544+O545+R546,""))))</f>
        <v/>
      </c>
      <c r="P546" s="74"/>
      <c r="Q546" s="75"/>
      <c r="R546" s="16"/>
      <c r="S546" s="115"/>
      <c r="T546" s="116"/>
      <c r="U546" s="116"/>
      <c r="V546" s="117"/>
      <c r="W546" s="121"/>
      <c r="X546" s="122"/>
      <c r="Y546" s="123"/>
    </row>
    <row r="547" spans="2:25" ht="11.1" customHeight="1" x14ac:dyDescent="0.25">
      <c r="B547" s="147" t="s">
        <v>207</v>
      </c>
      <c r="C547" s="29"/>
      <c r="D547" s="30"/>
      <c r="E547" s="31"/>
      <c r="F547" s="135"/>
      <c r="G547" s="136"/>
      <c r="H547" s="137"/>
      <c r="I547" s="82"/>
      <c r="J547" s="83"/>
      <c r="K547" s="84"/>
      <c r="L547" s="85"/>
      <c r="M547" s="85"/>
      <c r="N547" s="85"/>
      <c r="O547" s="94"/>
      <c r="P547" s="95"/>
      <c r="Q547" s="95"/>
      <c r="R547" s="96"/>
      <c r="S547" s="63"/>
      <c r="T547" s="63"/>
      <c r="U547" s="63"/>
      <c r="V547" s="64"/>
      <c r="W547" s="118" t="str">
        <f t="shared" ref="W547" si="402">IF(AND(F548&lt;&gt;"",F549&lt;&gt;"",I547&lt;&gt;"",I548&lt;&gt;"",I549&lt;&gt;"",L547&lt;&gt;"",L548&lt;&gt;"",O547&lt;&gt;"",F547&lt;&gt;"",C547&lt;&gt;""),MIN(IF(I549=$AE$3,(F547*F548*F549*1.1*$AE$6+O548)*L549,IF(I549=$AE$4,(F547*F548*F549*1.1*$AE$7+O548)*L549,IF(I549=$AE$5,(F547*F548*F549*1.1+O548)*L549+R549,""))),O549,F547*I548*$AE$6*L549+O548),IF(AND(F548="",F549="",I547="",I548="",I549="",L547="",L548="",O547="",F547="",C547="",O548=""),"","Doplňte prázdná pole"))</f>
        <v/>
      </c>
      <c r="X547" s="119"/>
      <c r="Y547" s="120"/>
    </row>
    <row r="548" spans="2:25" ht="11.1" customHeight="1" thickBot="1" x14ac:dyDescent="0.3">
      <c r="B548" s="148"/>
      <c r="C548" s="32"/>
      <c r="D548" s="33"/>
      <c r="E548" s="34"/>
      <c r="F548" s="138"/>
      <c r="G548" s="139"/>
      <c r="H548" s="139"/>
      <c r="I548" s="62"/>
      <c r="J548" s="62"/>
      <c r="K548" s="62"/>
      <c r="L548" s="86"/>
      <c r="M548" s="86"/>
      <c r="N548" s="86"/>
      <c r="O548" s="97"/>
      <c r="P548" s="98"/>
      <c r="Q548" s="98"/>
      <c r="R548" s="99"/>
      <c r="S548" s="65"/>
      <c r="T548" s="65"/>
      <c r="U548" s="65"/>
      <c r="V548" s="66"/>
      <c r="W548" s="118"/>
      <c r="X548" s="119"/>
      <c r="Y548" s="120"/>
    </row>
    <row r="549" spans="2:25" ht="11.1" customHeight="1" thickBot="1" x14ac:dyDescent="0.3">
      <c r="B549" s="149"/>
      <c r="C549" s="35"/>
      <c r="D549" s="36"/>
      <c r="E549" s="37"/>
      <c r="F549" s="140"/>
      <c r="G549" s="141"/>
      <c r="H549" s="142"/>
      <c r="I549" s="87"/>
      <c r="J549" s="88"/>
      <c r="K549" s="89"/>
      <c r="L549" s="90" t="str">
        <f t="shared" ref="L549" si="403">IF(OR(L547="",L548=""),"",ROUND(L547/L548,4))</f>
        <v/>
      </c>
      <c r="M549" s="90"/>
      <c r="N549" s="70"/>
      <c r="O549" s="73" t="str">
        <f>IF(OR(L547="",L548=""),"",IF(I549=$AE$3,(O547*$AE$6+O548)*L549,IF(I549=$AE$4,(O547*$AE$7+O548)*L549,IF(I549=$AE$5,O547+O548+R549,""))))</f>
        <v/>
      </c>
      <c r="P549" s="74"/>
      <c r="Q549" s="75"/>
      <c r="R549" s="15"/>
      <c r="S549" s="67"/>
      <c r="T549" s="68"/>
      <c r="U549" s="68"/>
      <c r="V549" s="69"/>
      <c r="W549" s="121"/>
      <c r="X549" s="122"/>
      <c r="Y549" s="123"/>
    </row>
    <row r="550" spans="2:25" ht="11.1" customHeight="1" x14ac:dyDescent="0.25">
      <c r="B550" s="144" t="s">
        <v>208</v>
      </c>
      <c r="C550" s="20"/>
      <c r="D550" s="21"/>
      <c r="E550" s="22"/>
      <c r="F550" s="127"/>
      <c r="G550" s="128"/>
      <c r="H550" s="129"/>
      <c r="I550" s="76"/>
      <c r="J550" s="77"/>
      <c r="K550" s="78"/>
      <c r="L550" s="79"/>
      <c r="M550" s="80"/>
      <c r="N550" s="81"/>
      <c r="O550" s="56"/>
      <c r="P550" s="57"/>
      <c r="Q550" s="57"/>
      <c r="R550" s="58"/>
      <c r="S550" s="111"/>
      <c r="T550" s="111"/>
      <c r="U550" s="111"/>
      <c r="V550" s="112"/>
      <c r="W550" s="118" t="str">
        <f t="shared" ref="W550" si="404">IF(AND(F551&lt;&gt;"",F552&lt;&gt;"",I550&lt;&gt;"",I551&lt;&gt;"",I552&lt;&gt;"",L550&lt;&gt;"",L551&lt;&gt;"",O550&lt;&gt;"",F550&lt;&gt;"",C550&lt;&gt;""),MIN(IF(I552=$AE$3,(F550*F551*F552*1.1*$AE$6+O551)*L552,IF(I552=$AE$4,(F550*F551*F552*1.1*$AE$7+O551)*L552,IF(I552=$AE$5,(F550*F551*F552*1.1+O551)*L552+R552,""))),O552,F550*I551*$AE$6*L552+O551),IF(AND(F551="",F552="",I550="",I551="",I552="",L550="",L551="",O550="",F550="",C550="",O551=""),"","Doplňte prázdná pole"))</f>
        <v/>
      </c>
      <c r="X550" s="119"/>
      <c r="Y550" s="120"/>
    </row>
    <row r="551" spans="2:25" ht="11.1" customHeight="1" thickBot="1" x14ac:dyDescent="0.3">
      <c r="B551" s="145"/>
      <c r="C551" s="23"/>
      <c r="D551" s="24"/>
      <c r="E551" s="25"/>
      <c r="F551" s="130"/>
      <c r="G551" s="131"/>
      <c r="H551" s="131"/>
      <c r="I551" s="143"/>
      <c r="J551" s="143"/>
      <c r="K551" s="143"/>
      <c r="L551" s="124"/>
      <c r="M551" s="125"/>
      <c r="N551" s="126"/>
      <c r="O551" s="91"/>
      <c r="P551" s="92"/>
      <c r="Q551" s="92"/>
      <c r="R551" s="93"/>
      <c r="S551" s="113"/>
      <c r="T551" s="113"/>
      <c r="U551" s="113"/>
      <c r="V551" s="114"/>
      <c r="W551" s="118"/>
      <c r="X551" s="119"/>
      <c r="Y551" s="120"/>
    </row>
    <row r="552" spans="2:25" ht="11.1" customHeight="1" thickBot="1" x14ac:dyDescent="0.3">
      <c r="B552" s="146"/>
      <c r="C552" s="38"/>
      <c r="D552" s="39"/>
      <c r="E552" s="40"/>
      <c r="F552" s="132"/>
      <c r="G552" s="133"/>
      <c r="H552" s="134"/>
      <c r="I552" s="59"/>
      <c r="J552" s="60"/>
      <c r="K552" s="61"/>
      <c r="L552" s="70" t="str">
        <f t="shared" ref="L552" si="405">IF(OR(L550="",L551=""),"",ROUND(L550/L551,4))</f>
        <v/>
      </c>
      <c r="M552" s="71"/>
      <c r="N552" s="72"/>
      <c r="O552" s="73" t="str">
        <f>IF(OR(L550="",L551=""),"",IF(I552=$AE$3,(O550*$AE$6+O551)*L552,IF(I552=$AE$4,(O550*$AE$7+O551)*L552,IF(I552=$AE$5,O550+O551+R552,""))))</f>
        <v/>
      </c>
      <c r="P552" s="74"/>
      <c r="Q552" s="75"/>
      <c r="R552" s="16"/>
      <c r="S552" s="115"/>
      <c r="T552" s="116"/>
      <c r="U552" s="116"/>
      <c r="V552" s="117"/>
      <c r="W552" s="121"/>
      <c r="X552" s="122"/>
      <c r="Y552" s="123"/>
    </row>
    <row r="553" spans="2:25" ht="11.1" customHeight="1" x14ac:dyDescent="0.25">
      <c r="B553" s="147" t="s">
        <v>209</v>
      </c>
      <c r="C553" s="41"/>
      <c r="D553" s="42"/>
      <c r="E553" s="43"/>
      <c r="F553" s="135"/>
      <c r="G553" s="136"/>
      <c r="H553" s="137"/>
      <c r="I553" s="82"/>
      <c r="J553" s="83"/>
      <c r="K553" s="84"/>
      <c r="L553" s="85"/>
      <c r="M553" s="85"/>
      <c r="N553" s="85"/>
      <c r="O553" s="94"/>
      <c r="P553" s="95"/>
      <c r="Q553" s="95"/>
      <c r="R553" s="96"/>
      <c r="S553" s="63"/>
      <c r="T553" s="63"/>
      <c r="U553" s="63"/>
      <c r="V553" s="64"/>
      <c r="W553" s="118" t="str">
        <f t="shared" ref="W553" si="406">IF(AND(F554&lt;&gt;"",F555&lt;&gt;"",I553&lt;&gt;"",I554&lt;&gt;"",I555&lt;&gt;"",L553&lt;&gt;"",L554&lt;&gt;"",O553&lt;&gt;"",F553&lt;&gt;"",C553&lt;&gt;""),MIN(IF(I555=$AE$3,(F553*F554*F555*1.1*$AE$6+O554)*L555,IF(I555=$AE$4,(F553*F554*F555*1.1*$AE$7+O554)*L555,IF(I555=$AE$5,(F553*F554*F555*1.1+O554)*L555+R555,""))),O555,F553*I554*$AE$6*L555+O554),IF(AND(F554="",F555="",I553="",I554="",I555="",L553="",L554="",O553="",F553="",C553="",O554=""),"","Doplňte prázdná pole"))</f>
        <v/>
      </c>
      <c r="X553" s="119"/>
      <c r="Y553" s="120"/>
    </row>
    <row r="554" spans="2:25" ht="11.1" customHeight="1" thickBot="1" x14ac:dyDescent="0.3">
      <c r="B554" s="148"/>
      <c r="C554" s="44"/>
      <c r="D554" s="45"/>
      <c r="E554" s="46"/>
      <c r="F554" s="138"/>
      <c r="G554" s="139"/>
      <c r="H554" s="139"/>
      <c r="I554" s="62"/>
      <c r="J554" s="62"/>
      <c r="K554" s="62"/>
      <c r="L554" s="86"/>
      <c r="M554" s="86"/>
      <c r="N554" s="86"/>
      <c r="O554" s="97"/>
      <c r="P554" s="98"/>
      <c r="Q554" s="98"/>
      <c r="R554" s="99"/>
      <c r="S554" s="65"/>
      <c r="T554" s="65"/>
      <c r="U554" s="65"/>
      <c r="V554" s="66"/>
      <c r="W554" s="118"/>
      <c r="X554" s="119"/>
      <c r="Y554" s="120"/>
    </row>
    <row r="555" spans="2:25" ht="11.1" customHeight="1" thickBot="1" x14ac:dyDescent="0.3">
      <c r="B555" s="149"/>
      <c r="C555" s="47"/>
      <c r="D555" s="48"/>
      <c r="E555" s="49"/>
      <c r="F555" s="140"/>
      <c r="G555" s="141"/>
      <c r="H555" s="142"/>
      <c r="I555" s="87"/>
      <c r="J555" s="88"/>
      <c r="K555" s="89"/>
      <c r="L555" s="90" t="str">
        <f t="shared" ref="L555" si="407">IF(OR(L553="",L554=""),"",ROUND(L553/L554,4))</f>
        <v/>
      </c>
      <c r="M555" s="90"/>
      <c r="N555" s="70"/>
      <c r="O555" s="73" t="str">
        <f>IF(OR(L553="",L554=""),"",IF(I555=$AE$3,(O553*$AE$6+O554)*L555,IF(I555=$AE$4,(O553*$AE$7+O554)*L555,IF(I555=$AE$5,O553+O554+R555,""))))</f>
        <v/>
      </c>
      <c r="P555" s="74"/>
      <c r="Q555" s="75"/>
      <c r="R555" s="15"/>
      <c r="S555" s="67"/>
      <c r="T555" s="68"/>
      <c r="U555" s="68"/>
      <c r="V555" s="69"/>
      <c r="W555" s="121"/>
      <c r="X555" s="122"/>
      <c r="Y555" s="123"/>
    </row>
    <row r="556" spans="2:25" ht="11.1" customHeight="1" x14ac:dyDescent="0.25">
      <c r="B556" s="144" t="s">
        <v>210</v>
      </c>
      <c r="C556" s="20"/>
      <c r="D556" s="21"/>
      <c r="E556" s="22"/>
      <c r="F556" s="127"/>
      <c r="G556" s="128"/>
      <c r="H556" s="129"/>
      <c r="I556" s="76"/>
      <c r="J556" s="77"/>
      <c r="K556" s="78"/>
      <c r="L556" s="79"/>
      <c r="M556" s="80"/>
      <c r="N556" s="81"/>
      <c r="O556" s="56"/>
      <c r="P556" s="57"/>
      <c r="Q556" s="57"/>
      <c r="R556" s="58"/>
      <c r="S556" s="111"/>
      <c r="T556" s="111"/>
      <c r="U556" s="111"/>
      <c r="V556" s="112"/>
      <c r="W556" s="118" t="str">
        <f t="shared" ref="W556" si="408">IF(AND(F557&lt;&gt;"",F558&lt;&gt;"",I556&lt;&gt;"",I557&lt;&gt;"",I558&lt;&gt;"",L556&lt;&gt;"",L557&lt;&gt;"",O556&lt;&gt;"",F556&lt;&gt;"",C556&lt;&gt;""),MIN(IF(I558=$AE$3,(F556*F557*F558*1.1*$AE$6+O557)*L558,IF(I558=$AE$4,(F556*F557*F558*1.1*$AE$7+O557)*L558,IF(I558=$AE$5,(F556*F557*F558*1.1+O557)*L558+R558,""))),O558,F556*I557*$AE$6*L558+O557),IF(AND(F557="",F558="",I556="",I557="",I558="",L556="",L557="",O556="",F556="",C556="",O557=""),"","Doplňte prázdná pole"))</f>
        <v/>
      </c>
      <c r="X556" s="119"/>
      <c r="Y556" s="120"/>
    </row>
    <row r="557" spans="2:25" ht="11.1" customHeight="1" thickBot="1" x14ac:dyDescent="0.3">
      <c r="B557" s="145"/>
      <c r="C557" s="23"/>
      <c r="D557" s="24"/>
      <c r="E557" s="25"/>
      <c r="F557" s="130"/>
      <c r="G557" s="131"/>
      <c r="H557" s="131"/>
      <c r="I557" s="143"/>
      <c r="J557" s="143"/>
      <c r="K557" s="143"/>
      <c r="L557" s="124"/>
      <c r="M557" s="125"/>
      <c r="N557" s="126"/>
      <c r="O557" s="91"/>
      <c r="P557" s="92"/>
      <c r="Q557" s="92"/>
      <c r="R557" s="93"/>
      <c r="S557" s="113"/>
      <c r="T557" s="113"/>
      <c r="U557" s="113"/>
      <c r="V557" s="114"/>
      <c r="W557" s="118"/>
      <c r="X557" s="119"/>
      <c r="Y557" s="120"/>
    </row>
    <row r="558" spans="2:25" ht="11.1" customHeight="1" thickBot="1" x14ac:dyDescent="0.3">
      <c r="B558" s="146"/>
      <c r="C558" s="50"/>
      <c r="D558" s="51"/>
      <c r="E558" s="52"/>
      <c r="F558" s="132"/>
      <c r="G558" s="133"/>
      <c r="H558" s="134"/>
      <c r="I558" s="59"/>
      <c r="J558" s="60"/>
      <c r="K558" s="61"/>
      <c r="L558" s="70" t="str">
        <f t="shared" ref="L558" si="409">IF(OR(L556="",L557=""),"",ROUND(L556/L557,4))</f>
        <v/>
      </c>
      <c r="M558" s="71"/>
      <c r="N558" s="72"/>
      <c r="O558" s="73" t="str">
        <f>IF(OR(L556="",L557=""),"",IF(I558=$AE$3,(O556*$AE$6+O557)*L558,IF(I558=$AE$4,(O556*$AE$7+O557)*L558,IF(I558=$AE$5,O556+O557+R558,""))))</f>
        <v/>
      </c>
      <c r="P558" s="74"/>
      <c r="Q558" s="75"/>
      <c r="R558" s="16"/>
      <c r="S558" s="115"/>
      <c r="T558" s="116"/>
      <c r="U558" s="116"/>
      <c r="V558" s="117"/>
      <c r="W558" s="121"/>
      <c r="X558" s="122"/>
      <c r="Y558" s="123"/>
    </row>
    <row r="559" spans="2:25" ht="11.1" customHeight="1" x14ac:dyDescent="0.25">
      <c r="B559" s="147" t="s">
        <v>211</v>
      </c>
      <c r="C559" s="29"/>
      <c r="D559" s="30"/>
      <c r="E559" s="31"/>
      <c r="F559" s="135"/>
      <c r="G559" s="136"/>
      <c r="H559" s="137"/>
      <c r="I559" s="82"/>
      <c r="J559" s="83"/>
      <c r="K559" s="84"/>
      <c r="L559" s="85"/>
      <c r="M559" s="85"/>
      <c r="N559" s="85"/>
      <c r="O559" s="94"/>
      <c r="P559" s="95"/>
      <c r="Q559" s="95"/>
      <c r="R559" s="96"/>
      <c r="S559" s="63"/>
      <c r="T559" s="63"/>
      <c r="U559" s="63"/>
      <c r="V559" s="64"/>
      <c r="W559" s="118" t="str">
        <f t="shared" ref="W559" si="410">IF(AND(F560&lt;&gt;"",F561&lt;&gt;"",I559&lt;&gt;"",I560&lt;&gt;"",I561&lt;&gt;"",L559&lt;&gt;"",L560&lt;&gt;"",O559&lt;&gt;"",F559&lt;&gt;"",C559&lt;&gt;""),MIN(IF(I561=$AE$3,(F559*F560*F561*1.1*$AE$6+O560)*L561,IF(I561=$AE$4,(F559*F560*F561*1.1*$AE$7+O560)*L561,IF(I561=$AE$5,(F559*F560*F561*1.1+O560)*L561+R561,""))),O561,F559*I560*$AE$6*L561+O560),IF(AND(F560="",F561="",I559="",I560="",I561="",L559="",L560="",O559="",F559="",C559="",O560=""),"","Doplňte prázdná pole"))</f>
        <v/>
      </c>
      <c r="X559" s="119"/>
      <c r="Y559" s="120"/>
    </row>
    <row r="560" spans="2:25" ht="11.1" customHeight="1" thickBot="1" x14ac:dyDescent="0.3">
      <c r="B560" s="148"/>
      <c r="C560" s="32"/>
      <c r="D560" s="33"/>
      <c r="E560" s="34"/>
      <c r="F560" s="138"/>
      <c r="G560" s="139"/>
      <c r="H560" s="139"/>
      <c r="I560" s="62"/>
      <c r="J560" s="62"/>
      <c r="K560" s="62"/>
      <c r="L560" s="86"/>
      <c r="M560" s="86"/>
      <c r="N560" s="86"/>
      <c r="O560" s="97"/>
      <c r="P560" s="98"/>
      <c r="Q560" s="98"/>
      <c r="R560" s="99"/>
      <c r="S560" s="65"/>
      <c r="T560" s="65"/>
      <c r="U560" s="65"/>
      <c r="V560" s="66"/>
      <c r="W560" s="118"/>
      <c r="X560" s="119"/>
      <c r="Y560" s="120"/>
    </row>
    <row r="561" spans="2:25" ht="11.1" customHeight="1" thickBot="1" x14ac:dyDescent="0.3">
      <c r="B561" s="149"/>
      <c r="C561" s="53"/>
      <c r="D561" s="54"/>
      <c r="E561" s="55"/>
      <c r="F561" s="140"/>
      <c r="G561" s="141"/>
      <c r="H561" s="142"/>
      <c r="I561" s="87"/>
      <c r="J561" s="88"/>
      <c r="K561" s="89"/>
      <c r="L561" s="90" t="str">
        <f t="shared" ref="L561" si="411">IF(OR(L559="",L560=""),"",ROUND(L559/L560,4))</f>
        <v/>
      </c>
      <c r="M561" s="90"/>
      <c r="N561" s="70"/>
      <c r="O561" s="73" t="str">
        <f>IF(OR(L559="",L560=""),"",IF(I561=$AE$3,(O559*$AE$6+O560)*L561,IF(I561=$AE$4,(O559*$AE$7+O560)*L561,IF(I561=$AE$5,O559+O560+R561,""))))</f>
        <v/>
      </c>
      <c r="P561" s="74"/>
      <c r="Q561" s="75"/>
      <c r="R561" s="15"/>
      <c r="S561" s="67"/>
      <c r="T561" s="68"/>
      <c r="U561" s="68"/>
      <c r="V561" s="69"/>
      <c r="W561" s="121"/>
      <c r="X561" s="122"/>
      <c r="Y561" s="123"/>
    </row>
    <row r="562" spans="2:25" ht="11.1" customHeight="1" x14ac:dyDescent="0.25">
      <c r="B562" s="144" t="s">
        <v>212</v>
      </c>
      <c r="C562" s="20"/>
      <c r="D562" s="21"/>
      <c r="E562" s="22"/>
      <c r="F562" s="127"/>
      <c r="G562" s="128"/>
      <c r="H562" s="129"/>
      <c r="I562" s="76"/>
      <c r="J562" s="77"/>
      <c r="K562" s="78"/>
      <c r="L562" s="79"/>
      <c r="M562" s="80"/>
      <c r="N562" s="81"/>
      <c r="O562" s="56"/>
      <c r="P562" s="57"/>
      <c r="Q562" s="57"/>
      <c r="R562" s="58"/>
      <c r="S562" s="111"/>
      <c r="T562" s="111"/>
      <c r="U562" s="111"/>
      <c r="V562" s="112"/>
      <c r="W562" s="118" t="str">
        <f t="shared" ref="W562" si="412">IF(AND(F563&lt;&gt;"",F564&lt;&gt;"",I562&lt;&gt;"",I563&lt;&gt;"",I564&lt;&gt;"",L562&lt;&gt;"",L563&lt;&gt;"",O562&lt;&gt;"",F562&lt;&gt;"",C562&lt;&gt;""),MIN(IF(I564=$AE$3,(F562*F563*F564*1.1*$AE$6+O563)*L564,IF(I564=$AE$4,(F562*F563*F564*1.1*$AE$7+O563)*L564,IF(I564=$AE$5,(F562*F563*F564*1.1+O563)*L564+R564,""))),O564,F562*I563*$AE$6*L564+O563),IF(AND(F563="",F564="",I562="",I563="",I564="",L562="",L563="",O562="",F562="",C562="",O563=""),"","Doplňte prázdná pole"))</f>
        <v/>
      </c>
      <c r="X562" s="119"/>
      <c r="Y562" s="120"/>
    </row>
    <row r="563" spans="2:25" ht="11.1" customHeight="1" thickBot="1" x14ac:dyDescent="0.3">
      <c r="B563" s="145"/>
      <c r="C563" s="23"/>
      <c r="D563" s="24"/>
      <c r="E563" s="25"/>
      <c r="F563" s="130"/>
      <c r="G563" s="131"/>
      <c r="H563" s="131"/>
      <c r="I563" s="143"/>
      <c r="J563" s="143"/>
      <c r="K563" s="143"/>
      <c r="L563" s="124"/>
      <c r="M563" s="125"/>
      <c r="N563" s="126"/>
      <c r="O563" s="91"/>
      <c r="P563" s="92"/>
      <c r="Q563" s="92"/>
      <c r="R563" s="93"/>
      <c r="S563" s="113"/>
      <c r="T563" s="113"/>
      <c r="U563" s="113"/>
      <c r="V563" s="114"/>
      <c r="W563" s="118"/>
      <c r="X563" s="119"/>
      <c r="Y563" s="120"/>
    </row>
    <row r="564" spans="2:25" ht="11.1" customHeight="1" thickBot="1" x14ac:dyDescent="0.3">
      <c r="B564" s="146"/>
      <c r="C564" s="26"/>
      <c r="D564" s="27"/>
      <c r="E564" s="28"/>
      <c r="F564" s="132"/>
      <c r="G564" s="133"/>
      <c r="H564" s="134"/>
      <c r="I564" s="59"/>
      <c r="J564" s="60"/>
      <c r="K564" s="61"/>
      <c r="L564" s="70" t="str">
        <f t="shared" ref="L564" si="413">IF(OR(L562="",L563=""),"",ROUND(L562/L563,4))</f>
        <v/>
      </c>
      <c r="M564" s="71"/>
      <c r="N564" s="72"/>
      <c r="O564" s="73" t="str">
        <f>IF(OR(L562="",L563=""),"",IF(I564=$AE$3,(O562*$AE$6+O563)*L564,IF(I564=$AE$4,(O562*$AE$7+O563)*L564,IF(I564=$AE$5,O562+O563+R564,""))))</f>
        <v/>
      </c>
      <c r="P564" s="74"/>
      <c r="Q564" s="75"/>
      <c r="R564" s="16"/>
      <c r="S564" s="115"/>
      <c r="T564" s="116"/>
      <c r="U564" s="116"/>
      <c r="V564" s="117"/>
      <c r="W564" s="121"/>
      <c r="X564" s="122"/>
      <c r="Y564" s="123"/>
    </row>
    <row r="565" spans="2:25" ht="11.1" customHeight="1" x14ac:dyDescent="0.25">
      <c r="B565" s="147" t="s">
        <v>213</v>
      </c>
      <c r="C565" s="29"/>
      <c r="D565" s="30"/>
      <c r="E565" s="31"/>
      <c r="F565" s="135"/>
      <c r="G565" s="136"/>
      <c r="H565" s="137"/>
      <c r="I565" s="82"/>
      <c r="J565" s="83"/>
      <c r="K565" s="84"/>
      <c r="L565" s="85"/>
      <c r="M565" s="85"/>
      <c r="N565" s="85"/>
      <c r="O565" s="94"/>
      <c r="P565" s="95"/>
      <c r="Q565" s="95"/>
      <c r="R565" s="96"/>
      <c r="S565" s="63"/>
      <c r="T565" s="63"/>
      <c r="U565" s="63"/>
      <c r="V565" s="64"/>
      <c r="W565" s="118" t="str">
        <f t="shared" ref="W565" si="414">IF(AND(F566&lt;&gt;"",F567&lt;&gt;"",I565&lt;&gt;"",I566&lt;&gt;"",I567&lt;&gt;"",L565&lt;&gt;"",L566&lt;&gt;"",O565&lt;&gt;"",F565&lt;&gt;"",C565&lt;&gt;""),MIN(IF(I567=$AE$3,(F565*F566*F567*1.1*$AE$6+O566)*L567,IF(I567=$AE$4,(F565*F566*F567*1.1*$AE$7+O566)*L567,IF(I567=$AE$5,(F565*F566*F567*1.1+O566)*L567+R567,""))),O567,F565*I566*$AE$6*L567+O566),IF(AND(F566="",F567="",I565="",I566="",I567="",L565="",L566="",O565="",F565="",C565="",O566=""),"","Doplňte prázdná pole"))</f>
        <v/>
      </c>
      <c r="X565" s="119"/>
      <c r="Y565" s="120"/>
    </row>
    <row r="566" spans="2:25" ht="11.1" customHeight="1" thickBot="1" x14ac:dyDescent="0.3">
      <c r="B566" s="148"/>
      <c r="C566" s="32"/>
      <c r="D566" s="33"/>
      <c r="E566" s="34"/>
      <c r="F566" s="138"/>
      <c r="G566" s="139"/>
      <c r="H566" s="139"/>
      <c r="I566" s="62"/>
      <c r="J566" s="62"/>
      <c r="K566" s="62"/>
      <c r="L566" s="86"/>
      <c r="M566" s="86"/>
      <c r="N566" s="86"/>
      <c r="O566" s="97"/>
      <c r="P566" s="98"/>
      <c r="Q566" s="98"/>
      <c r="R566" s="99"/>
      <c r="S566" s="65"/>
      <c r="T566" s="65"/>
      <c r="U566" s="65"/>
      <c r="V566" s="66"/>
      <c r="W566" s="118"/>
      <c r="X566" s="119"/>
      <c r="Y566" s="120"/>
    </row>
    <row r="567" spans="2:25" ht="11.1" customHeight="1" thickBot="1" x14ac:dyDescent="0.3">
      <c r="B567" s="149"/>
      <c r="C567" s="35"/>
      <c r="D567" s="36"/>
      <c r="E567" s="37"/>
      <c r="F567" s="140"/>
      <c r="G567" s="141"/>
      <c r="H567" s="142"/>
      <c r="I567" s="87"/>
      <c r="J567" s="88"/>
      <c r="K567" s="89"/>
      <c r="L567" s="90" t="str">
        <f t="shared" ref="L567" si="415">IF(OR(L565="",L566=""),"",ROUND(L565/L566,4))</f>
        <v/>
      </c>
      <c r="M567" s="90"/>
      <c r="N567" s="70"/>
      <c r="O567" s="73" t="str">
        <f>IF(OR(L565="",L566=""),"",IF(I567=$AE$3,(O565*$AE$6+O566)*L567,IF(I567=$AE$4,(O565*$AE$7+O566)*L567,IF(I567=$AE$5,O565+O566+R567,""))))</f>
        <v/>
      </c>
      <c r="P567" s="74"/>
      <c r="Q567" s="75"/>
      <c r="R567" s="15"/>
      <c r="S567" s="67"/>
      <c r="T567" s="68"/>
      <c r="U567" s="68"/>
      <c r="V567" s="69"/>
      <c r="W567" s="121"/>
      <c r="X567" s="122"/>
      <c r="Y567" s="123"/>
    </row>
    <row r="568" spans="2:25" ht="11.1" customHeight="1" x14ac:dyDescent="0.25">
      <c r="B568" s="144" t="s">
        <v>214</v>
      </c>
      <c r="C568" s="20"/>
      <c r="D568" s="21"/>
      <c r="E568" s="22"/>
      <c r="F568" s="127"/>
      <c r="G568" s="128"/>
      <c r="H568" s="129"/>
      <c r="I568" s="76"/>
      <c r="J568" s="77"/>
      <c r="K568" s="78"/>
      <c r="L568" s="79"/>
      <c r="M568" s="80"/>
      <c r="N568" s="81"/>
      <c r="O568" s="56"/>
      <c r="P568" s="57"/>
      <c r="Q568" s="57"/>
      <c r="R568" s="58"/>
      <c r="S568" s="111"/>
      <c r="T568" s="111"/>
      <c r="U568" s="111"/>
      <c r="V568" s="112"/>
      <c r="W568" s="118" t="str">
        <f t="shared" ref="W568" si="416">IF(AND(F569&lt;&gt;"",F570&lt;&gt;"",I568&lt;&gt;"",I569&lt;&gt;"",I570&lt;&gt;"",L568&lt;&gt;"",L569&lt;&gt;"",O568&lt;&gt;"",F568&lt;&gt;"",C568&lt;&gt;""),MIN(IF(I570=$AE$3,(F568*F569*F570*1.1*$AE$6+O569)*L570,IF(I570=$AE$4,(F568*F569*F570*1.1*$AE$7+O569)*L570,IF(I570=$AE$5,(F568*F569*F570*1.1+O569)*L570+R570,""))),O570,F568*I569*$AE$6*L570+O569),IF(AND(F569="",F570="",I568="",I569="",I570="",L568="",L569="",O568="",F568="",C568="",O569=""),"","Doplňte prázdná pole"))</f>
        <v/>
      </c>
      <c r="X568" s="119"/>
      <c r="Y568" s="120"/>
    </row>
    <row r="569" spans="2:25" ht="11.1" customHeight="1" thickBot="1" x14ac:dyDescent="0.3">
      <c r="B569" s="145"/>
      <c r="C569" s="23"/>
      <c r="D569" s="24"/>
      <c r="E569" s="25"/>
      <c r="F569" s="130"/>
      <c r="G569" s="131"/>
      <c r="H569" s="131"/>
      <c r="I569" s="143"/>
      <c r="J569" s="143"/>
      <c r="K569" s="143"/>
      <c r="L569" s="124"/>
      <c r="M569" s="125"/>
      <c r="N569" s="126"/>
      <c r="O569" s="91"/>
      <c r="P569" s="92"/>
      <c r="Q569" s="92"/>
      <c r="R569" s="93"/>
      <c r="S569" s="113"/>
      <c r="T569" s="113"/>
      <c r="U569" s="113"/>
      <c r="V569" s="114"/>
      <c r="W569" s="118"/>
      <c r="X569" s="119"/>
      <c r="Y569" s="120"/>
    </row>
    <row r="570" spans="2:25" ht="11.1" customHeight="1" thickBot="1" x14ac:dyDescent="0.3">
      <c r="B570" s="146"/>
      <c r="C570" s="38"/>
      <c r="D570" s="39"/>
      <c r="E570" s="40"/>
      <c r="F570" s="132"/>
      <c r="G570" s="133"/>
      <c r="H570" s="134"/>
      <c r="I570" s="59"/>
      <c r="J570" s="60"/>
      <c r="K570" s="61"/>
      <c r="L570" s="70" t="str">
        <f t="shared" ref="L570" si="417">IF(OR(L568="",L569=""),"",ROUND(L568/L569,4))</f>
        <v/>
      </c>
      <c r="M570" s="71"/>
      <c r="N570" s="72"/>
      <c r="O570" s="73" t="str">
        <f>IF(OR(L568="",L569=""),"",IF(I570=$AE$3,(O568*$AE$6+O569)*L570,IF(I570=$AE$4,(O568*$AE$7+O569)*L570,IF(I570=$AE$5,O568+O569+R570,""))))</f>
        <v/>
      </c>
      <c r="P570" s="74"/>
      <c r="Q570" s="75"/>
      <c r="R570" s="16"/>
      <c r="S570" s="115"/>
      <c r="T570" s="116"/>
      <c r="U570" s="116"/>
      <c r="V570" s="117"/>
      <c r="W570" s="121"/>
      <c r="X570" s="122"/>
      <c r="Y570" s="123"/>
    </row>
    <row r="571" spans="2:25" ht="11.1" customHeight="1" x14ac:dyDescent="0.25">
      <c r="B571" s="147" t="s">
        <v>215</v>
      </c>
      <c r="C571" s="41"/>
      <c r="D571" s="42"/>
      <c r="E571" s="43"/>
      <c r="F571" s="135"/>
      <c r="G571" s="136"/>
      <c r="H571" s="137"/>
      <c r="I571" s="82"/>
      <c r="J571" s="83"/>
      <c r="K571" s="84"/>
      <c r="L571" s="85"/>
      <c r="M571" s="85"/>
      <c r="N571" s="85"/>
      <c r="O571" s="94"/>
      <c r="P571" s="95"/>
      <c r="Q571" s="95"/>
      <c r="R571" s="96"/>
      <c r="S571" s="63"/>
      <c r="T571" s="63"/>
      <c r="U571" s="63"/>
      <c r="V571" s="64"/>
      <c r="W571" s="118" t="str">
        <f t="shared" ref="W571" si="418">IF(AND(F572&lt;&gt;"",F573&lt;&gt;"",I571&lt;&gt;"",I572&lt;&gt;"",I573&lt;&gt;"",L571&lt;&gt;"",L572&lt;&gt;"",O571&lt;&gt;"",F571&lt;&gt;"",C571&lt;&gt;""),MIN(IF(I573=$AE$3,(F571*F572*F573*1.1*$AE$6+O572)*L573,IF(I573=$AE$4,(F571*F572*F573*1.1*$AE$7+O572)*L573,IF(I573=$AE$5,(F571*F572*F573*1.1+O572)*L573+R573,""))),O573,F571*I572*$AE$6*L573+O572),IF(AND(F572="",F573="",I571="",I572="",I573="",L571="",L572="",O571="",F571="",C571="",O572=""),"","Doplňte prázdná pole"))</f>
        <v/>
      </c>
      <c r="X571" s="119"/>
      <c r="Y571" s="120"/>
    </row>
    <row r="572" spans="2:25" ht="11.1" customHeight="1" thickBot="1" x14ac:dyDescent="0.3">
      <c r="B572" s="148"/>
      <c r="C572" s="44"/>
      <c r="D572" s="45"/>
      <c r="E572" s="46"/>
      <c r="F572" s="138"/>
      <c r="G572" s="139"/>
      <c r="H572" s="139"/>
      <c r="I572" s="62"/>
      <c r="J572" s="62"/>
      <c r="K572" s="62"/>
      <c r="L572" s="86"/>
      <c r="M572" s="86"/>
      <c r="N572" s="86"/>
      <c r="O572" s="97"/>
      <c r="P572" s="98"/>
      <c r="Q572" s="98"/>
      <c r="R572" s="99"/>
      <c r="S572" s="65"/>
      <c r="T572" s="65"/>
      <c r="U572" s="65"/>
      <c r="V572" s="66"/>
      <c r="W572" s="118"/>
      <c r="X572" s="119"/>
      <c r="Y572" s="120"/>
    </row>
    <row r="573" spans="2:25" ht="11.1" customHeight="1" thickBot="1" x14ac:dyDescent="0.3">
      <c r="B573" s="149"/>
      <c r="C573" s="47"/>
      <c r="D573" s="48"/>
      <c r="E573" s="49"/>
      <c r="F573" s="140"/>
      <c r="G573" s="141"/>
      <c r="H573" s="142"/>
      <c r="I573" s="87"/>
      <c r="J573" s="88"/>
      <c r="K573" s="89"/>
      <c r="L573" s="90" t="str">
        <f t="shared" ref="L573" si="419">IF(OR(L571="",L572=""),"",ROUND(L571/L572,4))</f>
        <v/>
      </c>
      <c r="M573" s="90"/>
      <c r="N573" s="70"/>
      <c r="O573" s="73" t="str">
        <f>IF(OR(L571="",L572=""),"",IF(I573=$AE$3,(O571*$AE$6+O572)*L573,IF(I573=$AE$4,(O571*$AE$7+O572)*L573,IF(I573=$AE$5,O571+O572+R573,""))))</f>
        <v/>
      </c>
      <c r="P573" s="74"/>
      <c r="Q573" s="75"/>
      <c r="R573" s="15"/>
      <c r="S573" s="67"/>
      <c r="T573" s="68"/>
      <c r="U573" s="68"/>
      <c r="V573" s="69"/>
      <c r="W573" s="121"/>
      <c r="X573" s="122"/>
      <c r="Y573" s="123"/>
    </row>
    <row r="574" spans="2:25" ht="11.1" customHeight="1" x14ac:dyDescent="0.25">
      <c r="B574" s="144" t="s">
        <v>216</v>
      </c>
      <c r="C574" s="20"/>
      <c r="D574" s="21"/>
      <c r="E574" s="22"/>
      <c r="F574" s="127"/>
      <c r="G574" s="128"/>
      <c r="H574" s="129"/>
      <c r="I574" s="76"/>
      <c r="J574" s="77"/>
      <c r="K574" s="78"/>
      <c r="L574" s="79"/>
      <c r="M574" s="80"/>
      <c r="N574" s="81"/>
      <c r="O574" s="56"/>
      <c r="P574" s="57"/>
      <c r="Q574" s="57"/>
      <c r="R574" s="58"/>
      <c r="S574" s="111"/>
      <c r="T574" s="111"/>
      <c r="U574" s="111"/>
      <c r="V574" s="112"/>
      <c r="W574" s="118" t="str">
        <f t="shared" ref="W574" si="420">IF(AND(F575&lt;&gt;"",F576&lt;&gt;"",I574&lt;&gt;"",I575&lt;&gt;"",I576&lt;&gt;"",L574&lt;&gt;"",L575&lt;&gt;"",O574&lt;&gt;"",F574&lt;&gt;"",C574&lt;&gt;""),MIN(IF(I576=$AE$3,(F574*F575*F576*1.1*$AE$6+O575)*L576,IF(I576=$AE$4,(F574*F575*F576*1.1*$AE$7+O575)*L576,IF(I576=$AE$5,(F574*F575*F576*1.1+O575)*L576+R576,""))),O576,F574*I575*$AE$6*L576+O575),IF(AND(F575="",F576="",I574="",I575="",I576="",L574="",L575="",O574="",F574="",C574="",O575=""),"","Doplňte prázdná pole"))</f>
        <v/>
      </c>
      <c r="X574" s="119"/>
      <c r="Y574" s="120"/>
    </row>
    <row r="575" spans="2:25" ht="11.1" customHeight="1" thickBot="1" x14ac:dyDescent="0.3">
      <c r="B575" s="145"/>
      <c r="C575" s="23"/>
      <c r="D575" s="24"/>
      <c r="E575" s="25"/>
      <c r="F575" s="130"/>
      <c r="G575" s="131"/>
      <c r="H575" s="131"/>
      <c r="I575" s="143"/>
      <c r="J575" s="143"/>
      <c r="K575" s="143"/>
      <c r="L575" s="124"/>
      <c r="M575" s="125"/>
      <c r="N575" s="126"/>
      <c r="O575" s="91"/>
      <c r="P575" s="92"/>
      <c r="Q575" s="92"/>
      <c r="R575" s="93"/>
      <c r="S575" s="113"/>
      <c r="T575" s="113"/>
      <c r="U575" s="113"/>
      <c r="V575" s="114"/>
      <c r="W575" s="118"/>
      <c r="X575" s="119"/>
      <c r="Y575" s="120"/>
    </row>
    <row r="576" spans="2:25" ht="11.1" customHeight="1" thickBot="1" x14ac:dyDescent="0.3">
      <c r="B576" s="146"/>
      <c r="C576" s="26"/>
      <c r="D576" s="27"/>
      <c r="E576" s="28"/>
      <c r="F576" s="132"/>
      <c r="G576" s="133"/>
      <c r="H576" s="134"/>
      <c r="I576" s="59"/>
      <c r="J576" s="60"/>
      <c r="K576" s="61"/>
      <c r="L576" s="70" t="str">
        <f t="shared" ref="L576" si="421">IF(OR(L574="",L575=""),"",ROUND(L574/L575,4))</f>
        <v/>
      </c>
      <c r="M576" s="71"/>
      <c r="N576" s="72"/>
      <c r="O576" s="73" t="str">
        <f>IF(OR(L574="",L575=""),"",IF(I576=$AE$3,(O574*$AE$6+O575)*L576,IF(I576=$AE$4,(O574*$AE$7+O575)*L576,IF(I576=$AE$5,O574+O575+R576,""))))</f>
        <v/>
      </c>
      <c r="P576" s="74"/>
      <c r="Q576" s="75"/>
      <c r="R576" s="16"/>
      <c r="S576" s="115"/>
      <c r="T576" s="116"/>
      <c r="U576" s="116"/>
      <c r="V576" s="117"/>
      <c r="W576" s="121"/>
      <c r="X576" s="122"/>
      <c r="Y576" s="123"/>
    </row>
    <row r="577" spans="2:25" ht="11.1" customHeight="1" x14ac:dyDescent="0.25">
      <c r="B577" s="147" t="s">
        <v>217</v>
      </c>
      <c r="C577" s="29"/>
      <c r="D577" s="30"/>
      <c r="E577" s="31"/>
      <c r="F577" s="135"/>
      <c r="G577" s="136"/>
      <c r="H577" s="137"/>
      <c r="I577" s="82"/>
      <c r="J577" s="83"/>
      <c r="K577" s="84"/>
      <c r="L577" s="85"/>
      <c r="M577" s="85"/>
      <c r="N577" s="85"/>
      <c r="O577" s="94"/>
      <c r="P577" s="95"/>
      <c r="Q577" s="95"/>
      <c r="R577" s="96"/>
      <c r="S577" s="63"/>
      <c r="T577" s="63"/>
      <c r="U577" s="63"/>
      <c r="V577" s="64"/>
      <c r="W577" s="118" t="str">
        <f t="shared" ref="W577" si="422">IF(AND(F578&lt;&gt;"",F579&lt;&gt;"",I577&lt;&gt;"",I578&lt;&gt;"",I579&lt;&gt;"",L577&lt;&gt;"",L578&lt;&gt;"",O577&lt;&gt;"",F577&lt;&gt;"",C577&lt;&gt;""),MIN(IF(I579=$AE$3,(F577*F578*F579*1.1*$AE$6+O578)*L579,IF(I579=$AE$4,(F577*F578*F579*1.1*$AE$7+O578)*L579,IF(I579=$AE$5,(F577*F578*F579*1.1+O578)*L579+R579,""))),O579,F577*I578*$AE$6*L579+O578),IF(AND(F578="",F579="",I577="",I578="",I579="",L577="",L578="",O577="",F577="",C577="",O578=""),"","Doplňte prázdná pole"))</f>
        <v/>
      </c>
      <c r="X577" s="119"/>
      <c r="Y577" s="120"/>
    </row>
    <row r="578" spans="2:25" ht="11.1" customHeight="1" thickBot="1" x14ac:dyDescent="0.3">
      <c r="B578" s="148"/>
      <c r="C578" s="32"/>
      <c r="D578" s="33"/>
      <c r="E578" s="34"/>
      <c r="F578" s="138"/>
      <c r="G578" s="139"/>
      <c r="H578" s="139"/>
      <c r="I578" s="62"/>
      <c r="J578" s="62"/>
      <c r="K578" s="62"/>
      <c r="L578" s="86"/>
      <c r="M578" s="86"/>
      <c r="N578" s="86"/>
      <c r="O578" s="97"/>
      <c r="P578" s="98"/>
      <c r="Q578" s="98"/>
      <c r="R578" s="99"/>
      <c r="S578" s="65"/>
      <c r="T578" s="65"/>
      <c r="U578" s="65"/>
      <c r="V578" s="66"/>
      <c r="W578" s="118"/>
      <c r="X578" s="119"/>
      <c r="Y578" s="120"/>
    </row>
    <row r="579" spans="2:25" ht="11.1" customHeight="1" thickBot="1" x14ac:dyDescent="0.3">
      <c r="B579" s="149"/>
      <c r="C579" s="35"/>
      <c r="D579" s="36"/>
      <c r="E579" s="37"/>
      <c r="F579" s="140"/>
      <c r="G579" s="141"/>
      <c r="H579" s="142"/>
      <c r="I579" s="87"/>
      <c r="J579" s="88"/>
      <c r="K579" s="89"/>
      <c r="L579" s="90" t="str">
        <f t="shared" ref="L579" si="423">IF(OR(L577="",L578=""),"",ROUND(L577/L578,4))</f>
        <v/>
      </c>
      <c r="M579" s="90"/>
      <c r="N579" s="70"/>
      <c r="O579" s="73" t="str">
        <f>IF(OR(L577="",L578=""),"",IF(I579=$AE$3,(O577*$AE$6+O578)*L579,IF(I579=$AE$4,(O577*$AE$7+O578)*L579,IF(I579=$AE$5,O577+O578+R579,""))))</f>
        <v/>
      </c>
      <c r="P579" s="74"/>
      <c r="Q579" s="75"/>
      <c r="R579" s="15"/>
      <c r="S579" s="67"/>
      <c r="T579" s="68"/>
      <c r="U579" s="68"/>
      <c r="V579" s="69"/>
      <c r="W579" s="121"/>
      <c r="X579" s="122"/>
      <c r="Y579" s="123"/>
    </row>
    <row r="580" spans="2:25" ht="11.1" customHeight="1" x14ac:dyDescent="0.25">
      <c r="B580" s="144" t="s">
        <v>218</v>
      </c>
      <c r="C580" s="20"/>
      <c r="D580" s="21"/>
      <c r="E580" s="22"/>
      <c r="F580" s="127"/>
      <c r="G580" s="128"/>
      <c r="H580" s="129"/>
      <c r="I580" s="76"/>
      <c r="J580" s="77"/>
      <c r="K580" s="78"/>
      <c r="L580" s="79"/>
      <c r="M580" s="80"/>
      <c r="N580" s="81"/>
      <c r="O580" s="56"/>
      <c r="P580" s="57"/>
      <c r="Q580" s="57"/>
      <c r="R580" s="58"/>
      <c r="S580" s="111"/>
      <c r="T580" s="111"/>
      <c r="U580" s="111"/>
      <c r="V580" s="112"/>
      <c r="W580" s="118" t="str">
        <f t="shared" ref="W580" si="424">IF(AND(F581&lt;&gt;"",F582&lt;&gt;"",I580&lt;&gt;"",I581&lt;&gt;"",I582&lt;&gt;"",L580&lt;&gt;"",L581&lt;&gt;"",O580&lt;&gt;"",F580&lt;&gt;"",C580&lt;&gt;""),MIN(IF(I582=$AE$3,(F580*F581*F582*1.1*$AE$6+O581)*L582,IF(I582=$AE$4,(F580*F581*F582*1.1*$AE$7+O581)*L582,IF(I582=$AE$5,(F580*F581*F582*1.1+O581)*L582+R582,""))),O582,F580*I581*$AE$6*L582+O581),IF(AND(F581="",F582="",I580="",I581="",I582="",L580="",L581="",O580="",F580="",C580="",O581=""),"","Doplňte prázdná pole"))</f>
        <v/>
      </c>
      <c r="X580" s="119"/>
      <c r="Y580" s="120"/>
    </row>
    <row r="581" spans="2:25" ht="11.1" customHeight="1" thickBot="1" x14ac:dyDescent="0.3">
      <c r="B581" s="145"/>
      <c r="C581" s="23"/>
      <c r="D581" s="24"/>
      <c r="E581" s="25"/>
      <c r="F581" s="130"/>
      <c r="G581" s="131"/>
      <c r="H581" s="131"/>
      <c r="I581" s="143"/>
      <c r="J581" s="143"/>
      <c r="K581" s="143"/>
      <c r="L581" s="124"/>
      <c r="M581" s="125"/>
      <c r="N581" s="126"/>
      <c r="O581" s="91"/>
      <c r="P581" s="92"/>
      <c r="Q581" s="92"/>
      <c r="R581" s="93"/>
      <c r="S581" s="113"/>
      <c r="T581" s="113"/>
      <c r="U581" s="113"/>
      <c r="V581" s="114"/>
      <c r="W581" s="118"/>
      <c r="X581" s="119"/>
      <c r="Y581" s="120"/>
    </row>
    <row r="582" spans="2:25" ht="11.1" customHeight="1" thickBot="1" x14ac:dyDescent="0.3">
      <c r="B582" s="146"/>
      <c r="C582" s="38"/>
      <c r="D582" s="39"/>
      <c r="E582" s="40"/>
      <c r="F582" s="132"/>
      <c r="G582" s="133"/>
      <c r="H582" s="134"/>
      <c r="I582" s="59"/>
      <c r="J582" s="60"/>
      <c r="K582" s="61"/>
      <c r="L582" s="70" t="str">
        <f t="shared" ref="L582" si="425">IF(OR(L580="",L581=""),"",ROUND(L580/L581,4))</f>
        <v/>
      </c>
      <c r="M582" s="71"/>
      <c r="N582" s="72"/>
      <c r="O582" s="73" t="str">
        <f>IF(OR(L580="",L581=""),"",IF(I582=$AE$3,(O580*$AE$6+O581)*L582,IF(I582=$AE$4,(O580*$AE$7+O581)*L582,IF(I582=$AE$5,O580+O581+R582,""))))</f>
        <v/>
      </c>
      <c r="P582" s="74"/>
      <c r="Q582" s="75"/>
      <c r="R582" s="16"/>
      <c r="S582" s="115"/>
      <c r="T582" s="116"/>
      <c r="U582" s="116"/>
      <c r="V582" s="117"/>
      <c r="W582" s="121"/>
      <c r="X582" s="122"/>
      <c r="Y582" s="123"/>
    </row>
    <row r="583" spans="2:25" ht="11.1" customHeight="1" x14ac:dyDescent="0.25">
      <c r="B583" s="147" t="s">
        <v>219</v>
      </c>
      <c r="C583" s="41"/>
      <c r="D583" s="42"/>
      <c r="E583" s="43"/>
      <c r="F583" s="135"/>
      <c r="G583" s="136"/>
      <c r="H583" s="137"/>
      <c r="I583" s="82"/>
      <c r="J583" s="83"/>
      <c r="K583" s="84"/>
      <c r="L583" s="85"/>
      <c r="M583" s="85"/>
      <c r="N583" s="85"/>
      <c r="O583" s="94"/>
      <c r="P583" s="95"/>
      <c r="Q583" s="95"/>
      <c r="R583" s="96"/>
      <c r="S583" s="63"/>
      <c r="T583" s="63"/>
      <c r="U583" s="63"/>
      <c r="V583" s="64"/>
      <c r="W583" s="118" t="str">
        <f t="shared" ref="W583" si="426">IF(AND(F584&lt;&gt;"",F585&lt;&gt;"",I583&lt;&gt;"",I584&lt;&gt;"",I585&lt;&gt;"",L583&lt;&gt;"",L584&lt;&gt;"",O583&lt;&gt;"",F583&lt;&gt;"",C583&lt;&gt;""),MIN(IF(I585=$AE$3,(F583*F584*F585*1.1*$AE$6+O584)*L585,IF(I585=$AE$4,(F583*F584*F585*1.1*$AE$7+O584)*L585,IF(I585=$AE$5,(F583*F584*F585*1.1+O584)*L585+R585,""))),O585,F583*I584*$AE$6*L585+O584),IF(AND(F584="",F585="",I583="",I584="",I585="",L583="",L584="",O583="",F583="",C583="",O584=""),"","Doplňte prázdná pole"))</f>
        <v/>
      </c>
      <c r="X583" s="119"/>
      <c r="Y583" s="120"/>
    </row>
    <row r="584" spans="2:25" ht="11.1" customHeight="1" thickBot="1" x14ac:dyDescent="0.3">
      <c r="B584" s="148"/>
      <c r="C584" s="44"/>
      <c r="D584" s="45"/>
      <c r="E584" s="46"/>
      <c r="F584" s="138"/>
      <c r="G584" s="139"/>
      <c r="H584" s="139"/>
      <c r="I584" s="62"/>
      <c r="J584" s="62"/>
      <c r="K584" s="62"/>
      <c r="L584" s="86"/>
      <c r="M584" s="86"/>
      <c r="N584" s="86"/>
      <c r="O584" s="97"/>
      <c r="P584" s="98"/>
      <c r="Q584" s="98"/>
      <c r="R584" s="99"/>
      <c r="S584" s="65"/>
      <c r="T584" s="65"/>
      <c r="U584" s="65"/>
      <c r="V584" s="66"/>
      <c r="W584" s="118"/>
      <c r="X584" s="119"/>
      <c r="Y584" s="120"/>
    </row>
    <row r="585" spans="2:25" ht="11.1" customHeight="1" thickBot="1" x14ac:dyDescent="0.3">
      <c r="B585" s="149"/>
      <c r="C585" s="47"/>
      <c r="D585" s="48"/>
      <c r="E585" s="49"/>
      <c r="F585" s="140"/>
      <c r="G585" s="141"/>
      <c r="H585" s="142"/>
      <c r="I585" s="87"/>
      <c r="J585" s="88"/>
      <c r="K585" s="89"/>
      <c r="L585" s="90" t="str">
        <f t="shared" ref="L585" si="427">IF(OR(L583="",L584=""),"",ROUND(L583/L584,4))</f>
        <v/>
      </c>
      <c r="M585" s="90"/>
      <c r="N585" s="70"/>
      <c r="O585" s="73" t="str">
        <f>IF(OR(L583="",L584=""),"",IF(I585=$AE$3,(O583*$AE$6+O584)*L585,IF(I585=$AE$4,(O583*$AE$7+O584)*L585,IF(I585=$AE$5,O583+O584+R585,""))))</f>
        <v/>
      </c>
      <c r="P585" s="74"/>
      <c r="Q585" s="75"/>
      <c r="R585" s="15"/>
      <c r="S585" s="67"/>
      <c r="T585" s="68"/>
      <c r="U585" s="68"/>
      <c r="V585" s="69"/>
      <c r="W585" s="121"/>
      <c r="X585" s="122"/>
      <c r="Y585" s="123"/>
    </row>
    <row r="586" spans="2:25" ht="11.1" customHeight="1" x14ac:dyDescent="0.25">
      <c r="B586" s="144" t="s">
        <v>220</v>
      </c>
      <c r="C586" s="20"/>
      <c r="D586" s="21"/>
      <c r="E586" s="22"/>
      <c r="F586" s="127"/>
      <c r="G586" s="128"/>
      <c r="H586" s="129"/>
      <c r="I586" s="76"/>
      <c r="J586" s="77"/>
      <c r="K586" s="78"/>
      <c r="L586" s="79"/>
      <c r="M586" s="80"/>
      <c r="N586" s="81"/>
      <c r="O586" s="56"/>
      <c r="P586" s="57"/>
      <c r="Q586" s="57"/>
      <c r="R586" s="58"/>
      <c r="S586" s="111"/>
      <c r="T586" s="111"/>
      <c r="U586" s="111"/>
      <c r="V586" s="112"/>
      <c r="W586" s="118" t="str">
        <f t="shared" ref="W586" si="428">IF(AND(F587&lt;&gt;"",F588&lt;&gt;"",I586&lt;&gt;"",I587&lt;&gt;"",I588&lt;&gt;"",L586&lt;&gt;"",L587&lt;&gt;"",O586&lt;&gt;"",F586&lt;&gt;"",C586&lt;&gt;""),MIN(IF(I588=$AE$3,(F586*F587*F588*1.1*$AE$6+O587)*L588,IF(I588=$AE$4,(F586*F587*F588*1.1*$AE$7+O587)*L588,IF(I588=$AE$5,(F586*F587*F588*1.1+O587)*L588+R588,""))),O588,F586*I587*$AE$6*L588+O587),IF(AND(F587="",F588="",I586="",I587="",I588="",L586="",L587="",O586="",F586="",C586="",O587=""),"","Doplňte prázdná pole"))</f>
        <v/>
      </c>
      <c r="X586" s="119"/>
      <c r="Y586" s="120"/>
    </row>
    <row r="587" spans="2:25" ht="11.1" customHeight="1" thickBot="1" x14ac:dyDescent="0.3">
      <c r="B587" s="145"/>
      <c r="C587" s="23"/>
      <c r="D587" s="24"/>
      <c r="E587" s="25"/>
      <c r="F587" s="130"/>
      <c r="G587" s="131"/>
      <c r="H587" s="131"/>
      <c r="I587" s="143"/>
      <c r="J587" s="143"/>
      <c r="K587" s="143"/>
      <c r="L587" s="124"/>
      <c r="M587" s="125"/>
      <c r="N587" s="126"/>
      <c r="O587" s="91"/>
      <c r="P587" s="92"/>
      <c r="Q587" s="92"/>
      <c r="R587" s="93"/>
      <c r="S587" s="113"/>
      <c r="T587" s="113"/>
      <c r="U587" s="113"/>
      <c r="V587" s="114"/>
      <c r="W587" s="118"/>
      <c r="X587" s="119"/>
      <c r="Y587" s="120"/>
    </row>
    <row r="588" spans="2:25" ht="11.1" customHeight="1" thickBot="1" x14ac:dyDescent="0.3">
      <c r="B588" s="146"/>
      <c r="C588" s="50"/>
      <c r="D588" s="51"/>
      <c r="E588" s="52"/>
      <c r="F588" s="132"/>
      <c r="G588" s="133"/>
      <c r="H588" s="134"/>
      <c r="I588" s="59"/>
      <c r="J588" s="60"/>
      <c r="K588" s="61"/>
      <c r="L588" s="70" t="str">
        <f t="shared" ref="L588" si="429">IF(OR(L586="",L587=""),"",ROUND(L586/L587,4))</f>
        <v/>
      </c>
      <c r="M588" s="71"/>
      <c r="N588" s="72"/>
      <c r="O588" s="73" t="str">
        <f>IF(OR(L586="",L587=""),"",IF(I588=$AE$3,(O586*$AE$6+O587)*L588,IF(I588=$AE$4,(O586*$AE$7+O587)*L588,IF(I588=$AE$5,O586+O587+R588,""))))</f>
        <v/>
      </c>
      <c r="P588" s="74"/>
      <c r="Q588" s="75"/>
      <c r="R588" s="16"/>
      <c r="S588" s="115"/>
      <c r="T588" s="116"/>
      <c r="U588" s="116"/>
      <c r="V588" s="117"/>
      <c r="W588" s="121"/>
      <c r="X588" s="122"/>
      <c r="Y588" s="123"/>
    </row>
    <row r="589" spans="2:25" ht="11.1" customHeight="1" x14ac:dyDescent="0.25">
      <c r="B589" s="147" t="s">
        <v>221</v>
      </c>
      <c r="C589" s="29"/>
      <c r="D589" s="30"/>
      <c r="E589" s="31"/>
      <c r="F589" s="135"/>
      <c r="G589" s="136"/>
      <c r="H589" s="137"/>
      <c r="I589" s="82"/>
      <c r="J589" s="83"/>
      <c r="K589" s="84"/>
      <c r="L589" s="85"/>
      <c r="M589" s="85"/>
      <c r="N589" s="85"/>
      <c r="O589" s="94"/>
      <c r="P589" s="95"/>
      <c r="Q589" s="95"/>
      <c r="R589" s="96"/>
      <c r="S589" s="63"/>
      <c r="T589" s="63"/>
      <c r="U589" s="63"/>
      <c r="V589" s="64"/>
      <c r="W589" s="118" t="str">
        <f t="shared" ref="W589" si="430">IF(AND(F590&lt;&gt;"",F591&lt;&gt;"",I589&lt;&gt;"",I590&lt;&gt;"",I591&lt;&gt;"",L589&lt;&gt;"",L590&lt;&gt;"",O589&lt;&gt;"",F589&lt;&gt;"",C589&lt;&gt;""),MIN(IF(I591=$AE$3,(F589*F590*F591*1.1*$AE$6+O590)*L591,IF(I591=$AE$4,(F589*F590*F591*1.1*$AE$7+O590)*L591,IF(I591=$AE$5,(F589*F590*F591*1.1+O590)*L591+R591,""))),O591,F589*I590*$AE$6*L591+O590),IF(AND(F590="",F591="",I589="",I590="",I591="",L589="",L590="",O589="",F589="",C589="",O590=""),"","Doplňte prázdná pole"))</f>
        <v/>
      </c>
      <c r="X589" s="119"/>
      <c r="Y589" s="120"/>
    </row>
    <row r="590" spans="2:25" ht="11.1" customHeight="1" thickBot="1" x14ac:dyDescent="0.3">
      <c r="B590" s="148"/>
      <c r="C590" s="32"/>
      <c r="D590" s="33"/>
      <c r="E590" s="34"/>
      <c r="F590" s="138"/>
      <c r="G590" s="139"/>
      <c r="H590" s="139"/>
      <c r="I590" s="62"/>
      <c r="J590" s="62"/>
      <c r="K590" s="62"/>
      <c r="L590" s="86"/>
      <c r="M590" s="86"/>
      <c r="N590" s="86"/>
      <c r="O590" s="97"/>
      <c r="P590" s="98"/>
      <c r="Q590" s="98"/>
      <c r="R590" s="99"/>
      <c r="S590" s="65"/>
      <c r="T590" s="65"/>
      <c r="U590" s="65"/>
      <c r="V590" s="66"/>
      <c r="W590" s="118"/>
      <c r="X590" s="119"/>
      <c r="Y590" s="120"/>
    </row>
    <row r="591" spans="2:25" ht="11.1" customHeight="1" thickBot="1" x14ac:dyDescent="0.3">
      <c r="B591" s="149"/>
      <c r="C591" s="53"/>
      <c r="D591" s="54"/>
      <c r="E591" s="55"/>
      <c r="F591" s="140"/>
      <c r="G591" s="141"/>
      <c r="H591" s="142"/>
      <c r="I591" s="87"/>
      <c r="J591" s="88"/>
      <c r="K591" s="89"/>
      <c r="L591" s="90" t="str">
        <f t="shared" ref="L591" si="431">IF(OR(L589="",L590=""),"",ROUND(L589/L590,4))</f>
        <v/>
      </c>
      <c r="M591" s="90"/>
      <c r="N591" s="70"/>
      <c r="O591" s="73" t="str">
        <f>IF(OR(L589="",L590=""),"",IF(I591=$AE$3,(O589*$AE$6+O590)*L591,IF(I591=$AE$4,(O589*$AE$7+O590)*L591,IF(I591=$AE$5,O589+O590+R591,""))))</f>
        <v/>
      </c>
      <c r="P591" s="74"/>
      <c r="Q591" s="75"/>
      <c r="R591" s="15"/>
      <c r="S591" s="67"/>
      <c r="T591" s="68"/>
      <c r="U591" s="68"/>
      <c r="V591" s="69"/>
      <c r="W591" s="121"/>
      <c r="X591" s="122"/>
      <c r="Y591" s="123"/>
    </row>
    <row r="592" spans="2:25" ht="11.1" customHeight="1" x14ac:dyDescent="0.25">
      <c r="B592" s="144" t="s">
        <v>222</v>
      </c>
      <c r="C592" s="20"/>
      <c r="D592" s="21"/>
      <c r="E592" s="22"/>
      <c r="F592" s="127"/>
      <c r="G592" s="128"/>
      <c r="H592" s="129"/>
      <c r="I592" s="76"/>
      <c r="J592" s="77"/>
      <c r="K592" s="78"/>
      <c r="L592" s="79"/>
      <c r="M592" s="80"/>
      <c r="N592" s="81"/>
      <c r="O592" s="56"/>
      <c r="P592" s="57"/>
      <c r="Q592" s="57"/>
      <c r="R592" s="58"/>
      <c r="S592" s="111"/>
      <c r="T592" s="111"/>
      <c r="U592" s="111"/>
      <c r="V592" s="112"/>
      <c r="W592" s="118" t="str">
        <f t="shared" ref="W592" si="432">IF(AND(F593&lt;&gt;"",F594&lt;&gt;"",I592&lt;&gt;"",I593&lt;&gt;"",I594&lt;&gt;"",L592&lt;&gt;"",L593&lt;&gt;"",O592&lt;&gt;"",F592&lt;&gt;"",C592&lt;&gt;""),MIN(IF(I594=$AE$3,(F592*F593*F594*1.1*$AE$6+O593)*L594,IF(I594=$AE$4,(F592*F593*F594*1.1*$AE$7+O593)*L594,IF(I594=$AE$5,(F592*F593*F594*1.1+O593)*L594+R594,""))),O594,F592*I593*$AE$6*L594+O593),IF(AND(F593="",F594="",I592="",I593="",I594="",L592="",L593="",O592="",F592="",C592="",O593=""),"","Doplňte prázdná pole"))</f>
        <v/>
      </c>
      <c r="X592" s="119"/>
      <c r="Y592" s="120"/>
    </row>
    <row r="593" spans="2:25" ht="11.1" customHeight="1" thickBot="1" x14ac:dyDescent="0.3">
      <c r="B593" s="145"/>
      <c r="C593" s="23"/>
      <c r="D593" s="24"/>
      <c r="E593" s="25"/>
      <c r="F593" s="130"/>
      <c r="G593" s="131"/>
      <c r="H593" s="131"/>
      <c r="I593" s="143"/>
      <c r="J593" s="143"/>
      <c r="K593" s="143"/>
      <c r="L593" s="124"/>
      <c r="M593" s="125"/>
      <c r="N593" s="126"/>
      <c r="O593" s="91"/>
      <c r="P593" s="92"/>
      <c r="Q593" s="92"/>
      <c r="R593" s="93"/>
      <c r="S593" s="113"/>
      <c r="T593" s="113"/>
      <c r="U593" s="113"/>
      <c r="V593" s="114"/>
      <c r="W593" s="118"/>
      <c r="X593" s="119"/>
      <c r="Y593" s="120"/>
    </row>
    <row r="594" spans="2:25" ht="11.1" customHeight="1" thickBot="1" x14ac:dyDescent="0.3">
      <c r="B594" s="146"/>
      <c r="C594" s="26"/>
      <c r="D594" s="27"/>
      <c r="E594" s="28"/>
      <c r="F594" s="132"/>
      <c r="G594" s="133"/>
      <c r="H594" s="134"/>
      <c r="I594" s="59"/>
      <c r="J594" s="60"/>
      <c r="K594" s="61"/>
      <c r="L594" s="70" t="str">
        <f t="shared" ref="L594" si="433">IF(OR(L592="",L593=""),"",ROUND(L592/L593,4))</f>
        <v/>
      </c>
      <c r="M594" s="71"/>
      <c r="N594" s="72"/>
      <c r="O594" s="73" t="str">
        <f>IF(OR(L592="",L593=""),"",IF(I594=$AE$3,(O592*$AE$6+O593)*L594,IF(I594=$AE$4,(O592*$AE$7+O593)*L594,IF(I594=$AE$5,O592+O593+R594,""))))</f>
        <v/>
      </c>
      <c r="P594" s="74"/>
      <c r="Q594" s="75"/>
      <c r="R594" s="16"/>
      <c r="S594" s="115"/>
      <c r="T594" s="116"/>
      <c r="U594" s="116"/>
      <c r="V594" s="117"/>
      <c r="W594" s="121"/>
      <c r="X594" s="122"/>
      <c r="Y594" s="123"/>
    </row>
    <row r="595" spans="2:25" ht="11.1" customHeight="1" x14ac:dyDescent="0.25">
      <c r="B595" s="147" t="s">
        <v>223</v>
      </c>
      <c r="C595" s="29"/>
      <c r="D595" s="30"/>
      <c r="E595" s="31"/>
      <c r="F595" s="135"/>
      <c r="G595" s="136"/>
      <c r="H595" s="137"/>
      <c r="I595" s="82"/>
      <c r="J595" s="83"/>
      <c r="K595" s="84"/>
      <c r="L595" s="85"/>
      <c r="M595" s="85"/>
      <c r="N595" s="85"/>
      <c r="O595" s="94"/>
      <c r="P595" s="95"/>
      <c r="Q595" s="95"/>
      <c r="R595" s="96"/>
      <c r="S595" s="63"/>
      <c r="T595" s="63"/>
      <c r="U595" s="63"/>
      <c r="V595" s="64"/>
      <c r="W595" s="118" t="str">
        <f t="shared" ref="W595" si="434">IF(AND(F596&lt;&gt;"",F597&lt;&gt;"",I595&lt;&gt;"",I596&lt;&gt;"",I597&lt;&gt;"",L595&lt;&gt;"",L596&lt;&gt;"",O595&lt;&gt;"",F595&lt;&gt;"",C595&lt;&gt;""),MIN(IF(I597=$AE$3,(F595*F596*F597*1.1*$AE$6+O596)*L597,IF(I597=$AE$4,(F595*F596*F597*1.1*$AE$7+O596)*L597,IF(I597=$AE$5,(F595*F596*F597*1.1+O596)*L597+R597,""))),O597,F595*I596*$AE$6*L597+O596),IF(AND(F596="",F597="",I595="",I596="",I597="",L595="",L596="",O595="",F595="",C595="",O596=""),"","Doplňte prázdná pole"))</f>
        <v/>
      </c>
      <c r="X595" s="119"/>
      <c r="Y595" s="120"/>
    </row>
    <row r="596" spans="2:25" ht="11.1" customHeight="1" thickBot="1" x14ac:dyDescent="0.3">
      <c r="B596" s="148"/>
      <c r="C596" s="32"/>
      <c r="D596" s="33"/>
      <c r="E596" s="34"/>
      <c r="F596" s="138"/>
      <c r="G596" s="139"/>
      <c r="H596" s="139"/>
      <c r="I596" s="62"/>
      <c r="J596" s="62"/>
      <c r="K596" s="62"/>
      <c r="L596" s="86"/>
      <c r="M596" s="86"/>
      <c r="N596" s="86"/>
      <c r="O596" s="97"/>
      <c r="P596" s="98"/>
      <c r="Q596" s="98"/>
      <c r="R596" s="99"/>
      <c r="S596" s="65"/>
      <c r="T596" s="65"/>
      <c r="U596" s="65"/>
      <c r="V596" s="66"/>
      <c r="W596" s="118"/>
      <c r="X596" s="119"/>
      <c r="Y596" s="120"/>
    </row>
    <row r="597" spans="2:25" ht="11.1" customHeight="1" thickBot="1" x14ac:dyDescent="0.3">
      <c r="B597" s="149"/>
      <c r="C597" s="35"/>
      <c r="D597" s="36"/>
      <c r="E597" s="37"/>
      <c r="F597" s="140"/>
      <c r="G597" s="141"/>
      <c r="H597" s="142"/>
      <c r="I597" s="87"/>
      <c r="J597" s="88"/>
      <c r="K597" s="89"/>
      <c r="L597" s="90" t="str">
        <f t="shared" ref="L597" si="435">IF(OR(L595="",L596=""),"",ROUND(L595/L596,4))</f>
        <v/>
      </c>
      <c r="M597" s="90"/>
      <c r="N597" s="70"/>
      <c r="O597" s="73" t="str">
        <f>IF(OR(L595="",L596=""),"",IF(I597=$AE$3,(O595*$AE$6+O596)*L597,IF(I597=$AE$4,(O595*$AE$7+O596)*L597,IF(I597=$AE$5,O595+O596+R597,""))))</f>
        <v/>
      </c>
      <c r="P597" s="74"/>
      <c r="Q597" s="75"/>
      <c r="R597" s="15"/>
      <c r="S597" s="67"/>
      <c r="T597" s="68"/>
      <c r="U597" s="68"/>
      <c r="V597" s="69"/>
      <c r="W597" s="121"/>
      <c r="X597" s="122"/>
      <c r="Y597" s="123"/>
    </row>
    <row r="598" spans="2:25" ht="11.1" customHeight="1" x14ac:dyDescent="0.25">
      <c r="B598" s="144" t="s">
        <v>224</v>
      </c>
      <c r="C598" s="20"/>
      <c r="D598" s="21"/>
      <c r="E598" s="22"/>
      <c r="F598" s="127"/>
      <c r="G598" s="128"/>
      <c r="H598" s="129"/>
      <c r="I598" s="76"/>
      <c r="J598" s="77"/>
      <c r="K598" s="78"/>
      <c r="L598" s="79"/>
      <c r="M598" s="80"/>
      <c r="N598" s="81"/>
      <c r="O598" s="56"/>
      <c r="P598" s="57"/>
      <c r="Q598" s="57"/>
      <c r="R598" s="58"/>
      <c r="S598" s="111"/>
      <c r="T598" s="111"/>
      <c r="U598" s="111"/>
      <c r="V598" s="112"/>
      <c r="W598" s="118" t="str">
        <f t="shared" ref="W598" si="436">IF(AND(F599&lt;&gt;"",F600&lt;&gt;"",I598&lt;&gt;"",I599&lt;&gt;"",I600&lt;&gt;"",L598&lt;&gt;"",L599&lt;&gt;"",O598&lt;&gt;"",F598&lt;&gt;"",C598&lt;&gt;""),MIN(IF(I600=$AE$3,(F598*F599*F600*1.1*$AE$6+O599)*L600,IF(I600=$AE$4,(F598*F599*F600*1.1*$AE$7+O599)*L600,IF(I600=$AE$5,(F598*F599*F600*1.1+O599)*L600+R600,""))),O600,F598*I599*$AE$6*L600+O599),IF(AND(F599="",F600="",I598="",I599="",I600="",L598="",L599="",O598="",F598="",C598="",O599=""),"","Doplňte prázdná pole"))</f>
        <v/>
      </c>
      <c r="X598" s="119"/>
      <c r="Y598" s="120"/>
    </row>
    <row r="599" spans="2:25" ht="11.1" customHeight="1" thickBot="1" x14ac:dyDescent="0.3">
      <c r="B599" s="145"/>
      <c r="C599" s="23"/>
      <c r="D599" s="24"/>
      <c r="E599" s="25"/>
      <c r="F599" s="130"/>
      <c r="G599" s="131"/>
      <c r="H599" s="131"/>
      <c r="I599" s="143"/>
      <c r="J599" s="143"/>
      <c r="K599" s="143"/>
      <c r="L599" s="124"/>
      <c r="M599" s="125"/>
      <c r="N599" s="126"/>
      <c r="O599" s="91"/>
      <c r="P599" s="92"/>
      <c r="Q599" s="92"/>
      <c r="R599" s="93"/>
      <c r="S599" s="113"/>
      <c r="T599" s="113"/>
      <c r="U599" s="113"/>
      <c r="V599" s="114"/>
      <c r="W599" s="118"/>
      <c r="X599" s="119"/>
      <c r="Y599" s="120"/>
    </row>
    <row r="600" spans="2:25" ht="11.1" customHeight="1" thickBot="1" x14ac:dyDescent="0.3">
      <c r="B600" s="146"/>
      <c r="C600" s="38"/>
      <c r="D600" s="39"/>
      <c r="E600" s="40"/>
      <c r="F600" s="132"/>
      <c r="G600" s="133"/>
      <c r="H600" s="134"/>
      <c r="I600" s="59"/>
      <c r="J600" s="60"/>
      <c r="K600" s="61"/>
      <c r="L600" s="70" t="str">
        <f t="shared" ref="L600" si="437">IF(OR(L598="",L599=""),"",ROUND(L598/L599,4))</f>
        <v/>
      </c>
      <c r="M600" s="71"/>
      <c r="N600" s="72"/>
      <c r="O600" s="73" t="str">
        <f>IF(OR(L598="",L599=""),"",IF(I600=$AE$3,(O598*$AE$6+O599)*L600,IF(I600=$AE$4,(O598*$AE$7+O599)*L600,IF(I600=$AE$5,O598+O599+R600,""))))</f>
        <v/>
      </c>
      <c r="P600" s="74"/>
      <c r="Q600" s="75"/>
      <c r="R600" s="16"/>
      <c r="S600" s="115"/>
      <c r="T600" s="116"/>
      <c r="U600" s="116"/>
      <c r="V600" s="117"/>
      <c r="W600" s="121"/>
      <c r="X600" s="122"/>
      <c r="Y600" s="123"/>
    </row>
    <row r="601" spans="2:25" ht="11.1" customHeight="1" x14ac:dyDescent="0.25">
      <c r="B601" s="147" t="s">
        <v>225</v>
      </c>
      <c r="C601" s="41"/>
      <c r="D601" s="42"/>
      <c r="E601" s="43"/>
      <c r="F601" s="135"/>
      <c r="G601" s="136"/>
      <c r="H601" s="137"/>
      <c r="I601" s="82"/>
      <c r="J601" s="83"/>
      <c r="K601" s="84"/>
      <c r="L601" s="85"/>
      <c r="M601" s="85"/>
      <c r="N601" s="85"/>
      <c r="O601" s="94"/>
      <c r="P601" s="95"/>
      <c r="Q601" s="95"/>
      <c r="R601" s="96"/>
      <c r="S601" s="63"/>
      <c r="T601" s="63"/>
      <c r="U601" s="63"/>
      <c r="V601" s="64"/>
      <c r="W601" s="118" t="str">
        <f t="shared" ref="W601" si="438">IF(AND(F602&lt;&gt;"",F603&lt;&gt;"",I601&lt;&gt;"",I602&lt;&gt;"",I603&lt;&gt;"",L601&lt;&gt;"",L602&lt;&gt;"",O601&lt;&gt;"",F601&lt;&gt;"",C601&lt;&gt;""),MIN(IF(I603=$AE$3,(F601*F602*F603*1.1*$AE$6+O602)*L603,IF(I603=$AE$4,(F601*F602*F603*1.1*$AE$7+O602)*L603,IF(I603=$AE$5,(F601*F602*F603*1.1+O602)*L603+R603,""))),O603,F601*I602*$AE$6*L603+O602),IF(AND(F602="",F603="",I601="",I602="",I603="",L601="",L602="",O601="",F601="",C601="",O602=""),"","Doplňte prázdná pole"))</f>
        <v/>
      </c>
      <c r="X601" s="119"/>
      <c r="Y601" s="120"/>
    </row>
    <row r="602" spans="2:25" ht="11.1" customHeight="1" thickBot="1" x14ac:dyDescent="0.3">
      <c r="B602" s="148"/>
      <c r="C602" s="44"/>
      <c r="D602" s="45"/>
      <c r="E602" s="46"/>
      <c r="F602" s="138"/>
      <c r="G602" s="139"/>
      <c r="H602" s="139"/>
      <c r="I602" s="62"/>
      <c r="J602" s="62"/>
      <c r="K602" s="62"/>
      <c r="L602" s="86"/>
      <c r="M602" s="86"/>
      <c r="N602" s="86"/>
      <c r="O602" s="97"/>
      <c r="P602" s="98"/>
      <c r="Q602" s="98"/>
      <c r="R602" s="99"/>
      <c r="S602" s="65"/>
      <c r="T602" s="65"/>
      <c r="U602" s="65"/>
      <c r="V602" s="66"/>
      <c r="W602" s="118"/>
      <c r="X602" s="119"/>
      <c r="Y602" s="120"/>
    </row>
    <row r="603" spans="2:25" ht="11.1" customHeight="1" thickBot="1" x14ac:dyDescent="0.3">
      <c r="B603" s="149"/>
      <c r="C603" s="47"/>
      <c r="D603" s="48"/>
      <c r="E603" s="49"/>
      <c r="F603" s="140"/>
      <c r="G603" s="141"/>
      <c r="H603" s="142"/>
      <c r="I603" s="87"/>
      <c r="J603" s="88"/>
      <c r="K603" s="89"/>
      <c r="L603" s="90" t="str">
        <f t="shared" ref="L603" si="439">IF(OR(L601="",L602=""),"",ROUND(L601/L602,4))</f>
        <v/>
      </c>
      <c r="M603" s="90"/>
      <c r="N603" s="70"/>
      <c r="O603" s="73" t="str">
        <f>IF(OR(L601="",L602=""),"",IF(I603=$AE$3,(O601*$AE$6+O602)*L603,IF(I603=$AE$4,(O601*$AE$7+O602)*L603,IF(I603=$AE$5,O601+O602+R603,""))))</f>
        <v/>
      </c>
      <c r="P603" s="74"/>
      <c r="Q603" s="75"/>
      <c r="R603" s="15"/>
      <c r="S603" s="67"/>
      <c r="T603" s="68"/>
      <c r="U603" s="68"/>
      <c r="V603" s="69"/>
      <c r="W603" s="121"/>
      <c r="X603" s="122"/>
      <c r="Y603" s="123"/>
    </row>
    <row r="604" spans="2:25" ht="11.1" customHeight="1" x14ac:dyDescent="0.25">
      <c r="B604" s="144" t="s">
        <v>226</v>
      </c>
      <c r="C604" s="20"/>
      <c r="D604" s="21"/>
      <c r="E604" s="22"/>
      <c r="F604" s="127"/>
      <c r="G604" s="128"/>
      <c r="H604" s="129"/>
      <c r="I604" s="76"/>
      <c r="J604" s="77"/>
      <c r="K604" s="78"/>
      <c r="L604" s="79"/>
      <c r="M604" s="80"/>
      <c r="N604" s="81"/>
      <c r="O604" s="56"/>
      <c r="P604" s="57"/>
      <c r="Q604" s="57"/>
      <c r="R604" s="58"/>
      <c r="S604" s="111"/>
      <c r="T604" s="111"/>
      <c r="U604" s="111"/>
      <c r="V604" s="112"/>
      <c r="W604" s="118" t="str">
        <f t="shared" ref="W604" si="440">IF(AND(F605&lt;&gt;"",F606&lt;&gt;"",I604&lt;&gt;"",I605&lt;&gt;"",I606&lt;&gt;"",L604&lt;&gt;"",L605&lt;&gt;"",O604&lt;&gt;"",F604&lt;&gt;"",C604&lt;&gt;""),MIN(IF(I606=$AE$3,(F604*F605*F606*1.1*$AE$6+O605)*L606,IF(I606=$AE$4,(F604*F605*F606*1.1*$AE$7+O605)*L606,IF(I606=$AE$5,(F604*F605*F606*1.1+O605)*L606+R606,""))),O606,F604*I605*$AE$6*L606+O605),IF(AND(F605="",F606="",I604="",I605="",I606="",L604="",L605="",O604="",F604="",C604="",O605=""),"","Doplňte prázdná pole"))</f>
        <v/>
      </c>
      <c r="X604" s="119"/>
      <c r="Y604" s="120"/>
    </row>
    <row r="605" spans="2:25" ht="11.1" customHeight="1" thickBot="1" x14ac:dyDescent="0.3">
      <c r="B605" s="145"/>
      <c r="C605" s="23"/>
      <c r="D605" s="24"/>
      <c r="E605" s="25"/>
      <c r="F605" s="130"/>
      <c r="G605" s="131"/>
      <c r="H605" s="131"/>
      <c r="I605" s="143"/>
      <c r="J605" s="143"/>
      <c r="K605" s="143"/>
      <c r="L605" s="124"/>
      <c r="M605" s="125"/>
      <c r="N605" s="126"/>
      <c r="O605" s="91"/>
      <c r="P605" s="92"/>
      <c r="Q605" s="92"/>
      <c r="R605" s="93"/>
      <c r="S605" s="113"/>
      <c r="T605" s="113"/>
      <c r="U605" s="113"/>
      <c r="V605" s="114"/>
      <c r="W605" s="118"/>
      <c r="X605" s="119"/>
      <c r="Y605" s="120"/>
    </row>
    <row r="606" spans="2:25" ht="11.1" customHeight="1" thickBot="1" x14ac:dyDescent="0.3">
      <c r="B606" s="146"/>
      <c r="C606" s="26"/>
      <c r="D606" s="27"/>
      <c r="E606" s="28"/>
      <c r="F606" s="132"/>
      <c r="G606" s="133"/>
      <c r="H606" s="134"/>
      <c r="I606" s="59"/>
      <c r="J606" s="60"/>
      <c r="K606" s="61"/>
      <c r="L606" s="70" t="str">
        <f t="shared" ref="L606" si="441">IF(OR(L604="",L605=""),"",ROUND(L604/L605,4))</f>
        <v/>
      </c>
      <c r="M606" s="71"/>
      <c r="N606" s="72"/>
      <c r="O606" s="73" t="str">
        <f>IF(OR(L604="",L605=""),"",IF(I606=$AE$3,(O604*$AE$6+O605)*L606,IF(I606=$AE$4,(O604*$AE$7+O605)*L606,IF(I606=$AE$5,O604+O605+R606,""))))</f>
        <v/>
      </c>
      <c r="P606" s="74"/>
      <c r="Q606" s="75"/>
      <c r="R606" s="16"/>
      <c r="S606" s="115"/>
      <c r="T606" s="116"/>
      <c r="U606" s="116"/>
      <c r="V606" s="117"/>
      <c r="W606" s="121"/>
      <c r="X606" s="122"/>
      <c r="Y606" s="123"/>
    </row>
    <row r="607" spans="2:25" ht="11.1" customHeight="1" x14ac:dyDescent="0.25">
      <c r="B607" s="147" t="s">
        <v>227</v>
      </c>
      <c r="C607" s="29"/>
      <c r="D607" s="30"/>
      <c r="E607" s="31"/>
      <c r="F607" s="135"/>
      <c r="G607" s="136"/>
      <c r="H607" s="137"/>
      <c r="I607" s="82"/>
      <c r="J607" s="83"/>
      <c r="K607" s="84"/>
      <c r="L607" s="85"/>
      <c r="M607" s="85"/>
      <c r="N607" s="85"/>
      <c r="O607" s="94"/>
      <c r="P607" s="95"/>
      <c r="Q607" s="95"/>
      <c r="R607" s="96"/>
      <c r="S607" s="63"/>
      <c r="T607" s="63"/>
      <c r="U607" s="63"/>
      <c r="V607" s="64"/>
      <c r="W607" s="118" t="str">
        <f t="shared" ref="W607" si="442">IF(AND(F608&lt;&gt;"",F609&lt;&gt;"",I607&lt;&gt;"",I608&lt;&gt;"",I609&lt;&gt;"",L607&lt;&gt;"",L608&lt;&gt;"",O607&lt;&gt;"",F607&lt;&gt;"",C607&lt;&gt;""),MIN(IF(I609=$AE$3,(F607*F608*F609*1.1*$AE$6+O608)*L609,IF(I609=$AE$4,(F607*F608*F609*1.1*$AE$7+O608)*L609,IF(I609=$AE$5,(F607*F608*F609*1.1+O608)*L609+R609,""))),O609,F607*I608*$AE$6*L609+O608),IF(AND(F608="",F609="",I607="",I608="",I609="",L607="",L608="",O607="",F607="",C607="",O608=""),"","Doplňte prázdná pole"))</f>
        <v/>
      </c>
      <c r="X607" s="119"/>
      <c r="Y607" s="120"/>
    </row>
    <row r="608" spans="2:25" ht="11.1" customHeight="1" thickBot="1" x14ac:dyDescent="0.3">
      <c r="B608" s="148"/>
      <c r="C608" s="32"/>
      <c r="D608" s="33"/>
      <c r="E608" s="34"/>
      <c r="F608" s="138"/>
      <c r="G608" s="139"/>
      <c r="H608" s="139"/>
      <c r="I608" s="62"/>
      <c r="J608" s="62"/>
      <c r="K608" s="62"/>
      <c r="L608" s="86"/>
      <c r="M608" s="86"/>
      <c r="N608" s="86"/>
      <c r="O608" s="97"/>
      <c r="P608" s="98"/>
      <c r="Q608" s="98"/>
      <c r="R608" s="99"/>
      <c r="S608" s="65"/>
      <c r="T608" s="65"/>
      <c r="U608" s="65"/>
      <c r="V608" s="66"/>
      <c r="W608" s="118"/>
      <c r="X608" s="119"/>
      <c r="Y608" s="120"/>
    </row>
    <row r="609" spans="2:25" ht="11.1" customHeight="1" thickBot="1" x14ac:dyDescent="0.3">
      <c r="B609" s="149"/>
      <c r="C609" s="35"/>
      <c r="D609" s="36"/>
      <c r="E609" s="37"/>
      <c r="F609" s="140"/>
      <c r="G609" s="141"/>
      <c r="H609" s="142"/>
      <c r="I609" s="87"/>
      <c r="J609" s="88"/>
      <c r="K609" s="89"/>
      <c r="L609" s="90" t="str">
        <f t="shared" ref="L609" si="443">IF(OR(L607="",L608=""),"",ROUND(L607/L608,4))</f>
        <v/>
      </c>
      <c r="M609" s="90"/>
      <c r="N609" s="70"/>
      <c r="O609" s="73" t="str">
        <f>IF(OR(L607="",L608=""),"",IF(I609=$AE$3,(O607*$AE$6+O608)*L609,IF(I609=$AE$4,(O607*$AE$7+O608)*L609,IF(I609=$AE$5,O607+O608+R609,""))))</f>
        <v/>
      </c>
      <c r="P609" s="74"/>
      <c r="Q609" s="75"/>
      <c r="R609" s="15"/>
      <c r="S609" s="67"/>
      <c r="T609" s="68"/>
      <c r="U609" s="68"/>
      <c r="V609" s="69"/>
      <c r="W609" s="121"/>
      <c r="X609" s="122"/>
      <c r="Y609" s="123"/>
    </row>
    <row r="610" spans="2:25" ht="11.1" customHeight="1" x14ac:dyDescent="0.25">
      <c r="B610" s="144" t="s">
        <v>228</v>
      </c>
      <c r="C610" s="20"/>
      <c r="D610" s="21"/>
      <c r="E610" s="22"/>
      <c r="F610" s="127"/>
      <c r="G610" s="128"/>
      <c r="H610" s="129"/>
      <c r="I610" s="76"/>
      <c r="J610" s="77"/>
      <c r="K610" s="78"/>
      <c r="L610" s="79"/>
      <c r="M610" s="80"/>
      <c r="N610" s="81"/>
      <c r="O610" s="56"/>
      <c r="P610" s="57"/>
      <c r="Q610" s="57"/>
      <c r="R610" s="58"/>
      <c r="S610" s="111"/>
      <c r="T610" s="111"/>
      <c r="U610" s="111"/>
      <c r="V610" s="112"/>
      <c r="W610" s="118" t="str">
        <f t="shared" ref="W610" si="444">IF(AND(F611&lt;&gt;"",F612&lt;&gt;"",I610&lt;&gt;"",I611&lt;&gt;"",I612&lt;&gt;"",L610&lt;&gt;"",L611&lt;&gt;"",O610&lt;&gt;"",F610&lt;&gt;"",C610&lt;&gt;""),MIN(IF(I612=$AE$3,(F610*F611*F612*1.1*$AE$6+O611)*L612,IF(I612=$AE$4,(F610*F611*F612*1.1*$AE$7+O611)*L612,IF(I612=$AE$5,(F610*F611*F612*1.1+O611)*L612+R612,""))),O612,F610*I611*$AE$6*L612+O611),IF(AND(F611="",F612="",I610="",I611="",I612="",L610="",L611="",O610="",F610="",C610="",O611=""),"","Doplňte prázdná pole"))</f>
        <v/>
      </c>
      <c r="X610" s="119"/>
      <c r="Y610" s="120"/>
    </row>
    <row r="611" spans="2:25" ht="11.1" customHeight="1" thickBot="1" x14ac:dyDescent="0.3">
      <c r="B611" s="145"/>
      <c r="C611" s="23"/>
      <c r="D611" s="24"/>
      <c r="E611" s="25"/>
      <c r="F611" s="130"/>
      <c r="G611" s="131"/>
      <c r="H611" s="131"/>
      <c r="I611" s="143"/>
      <c r="J611" s="143"/>
      <c r="K611" s="143"/>
      <c r="L611" s="124"/>
      <c r="M611" s="125"/>
      <c r="N611" s="126"/>
      <c r="O611" s="91"/>
      <c r="P611" s="92"/>
      <c r="Q611" s="92"/>
      <c r="R611" s="93"/>
      <c r="S611" s="113"/>
      <c r="T611" s="113"/>
      <c r="U611" s="113"/>
      <c r="V611" s="114"/>
      <c r="W611" s="118"/>
      <c r="X611" s="119"/>
      <c r="Y611" s="120"/>
    </row>
    <row r="612" spans="2:25" ht="11.1" customHeight="1" thickBot="1" x14ac:dyDescent="0.3">
      <c r="B612" s="146"/>
      <c r="C612" s="38"/>
      <c r="D612" s="39"/>
      <c r="E612" s="40"/>
      <c r="F612" s="132"/>
      <c r="G612" s="133"/>
      <c r="H612" s="134"/>
      <c r="I612" s="59"/>
      <c r="J612" s="60"/>
      <c r="K612" s="61"/>
      <c r="L612" s="70" t="str">
        <f t="shared" ref="L612" si="445">IF(OR(L610="",L611=""),"",ROUND(L610/L611,4))</f>
        <v/>
      </c>
      <c r="M612" s="71"/>
      <c r="N612" s="72"/>
      <c r="O612" s="73" t="str">
        <f>IF(OR(L610="",L611=""),"",IF(I612=$AE$3,(O610*$AE$6+O611)*L612,IF(I612=$AE$4,(O610*$AE$7+O611)*L612,IF(I612=$AE$5,O610+O611+R612,""))))</f>
        <v/>
      </c>
      <c r="P612" s="74"/>
      <c r="Q612" s="75"/>
      <c r="R612" s="16"/>
      <c r="S612" s="115"/>
      <c r="T612" s="116"/>
      <c r="U612" s="116"/>
      <c r="V612" s="117"/>
      <c r="W612" s="121"/>
      <c r="X612" s="122"/>
      <c r="Y612" s="123"/>
    </row>
  </sheetData>
  <sheetProtection algorithmName="SHA-512" hashValue="0eiSH5JR+r3j/P9ay6AsKivmmx0z22TSNttBbbsLZOAOG+8NApL/Fr75UlXp8CGbDjagWLq53ZaZ5f6uJ6H09Q==" saltValue="wTjeBtjPYFCpSR5pC8d36w==" spinCount="100000" sheet="1" objects="1" scenarios="1"/>
  <mergeCells count="3483">
    <mergeCell ref="B610:B612"/>
    <mergeCell ref="F610:H610"/>
    <mergeCell ref="I610:K610"/>
    <mergeCell ref="L610:N610"/>
    <mergeCell ref="S610:V612"/>
    <mergeCell ref="W610:Y612"/>
    <mergeCell ref="F611:H611"/>
    <mergeCell ref="I611:K611"/>
    <mergeCell ref="L611:N611"/>
    <mergeCell ref="F612:H612"/>
    <mergeCell ref="I612:K612"/>
    <mergeCell ref="L612:N612"/>
    <mergeCell ref="O612:Q612"/>
    <mergeCell ref="B607:B609"/>
    <mergeCell ref="F607:H607"/>
    <mergeCell ref="I607:K607"/>
    <mergeCell ref="L607:N607"/>
    <mergeCell ref="S607:V609"/>
    <mergeCell ref="W607:Y609"/>
    <mergeCell ref="F608:H608"/>
    <mergeCell ref="I608:K608"/>
    <mergeCell ref="L608:N608"/>
    <mergeCell ref="F609:H609"/>
    <mergeCell ref="I609:K609"/>
    <mergeCell ref="L609:N609"/>
    <mergeCell ref="O609:Q609"/>
    <mergeCell ref="O610:R610"/>
    <mergeCell ref="O611:R611"/>
    <mergeCell ref="O607:R607"/>
    <mergeCell ref="O608:R608"/>
    <mergeCell ref="B604:B606"/>
    <mergeCell ref="F604:H604"/>
    <mergeCell ref="I604:K604"/>
    <mergeCell ref="L604:N604"/>
    <mergeCell ref="S604:V606"/>
    <mergeCell ref="W604:Y606"/>
    <mergeCell ref="F605:H605"/>
    <mergeCell ref="I605:K605"/>
    <mergeCell ref="L605:N605"/>
    <mergeCell ref="F606:H606"/>
    <mergeCell ref="I606:K606"/>
    <mergeCell ref="L606:N606"/>
    <mergeCell ref="O606:Q606"/>
    <mergeCell ref="B601:B603"/>
    <mergeCell ref="F601:H601"/>
    <mergeCell ref="I601:K601"/>
    <mergeCell ref="L601:N601"/>
    <mergeCell ref="S601:V603"/>
    <mergeCell ref="W601:Y603"/>
    <mergeCell ref="F602:H602"/>
    <mergeCell ref="I602:K602"/>
    <mergeCell ref="L602:N602"/>
    <mergeCell ref="F603:H603"/>
    <mergeCell ref="I603:K603"/>
    <mergeCell ref="L603:N603"/>
    <mergeCell ref="O603:Q603"/>
    <mergeCell ref="O604:R604"/>
    <mergeCell ref="O605:R605"/>
    <mergeCell ref="O601:R601"/>
    <mergeCell ref="O602:R602"/>
    <mergeCell ref="C604:E605"/>
    <mergeCell ref="C606:E606"/>
    <mergeCell ref="B598:B600"/>
    <mergeCell ref="F598:H598"/>
    <mergeCell ref="I598:K598"/>
    <mergeCell ref="L598:N598"/>
    <mergeCell ref="S598:V600"/>
    <mergeCell ref="W598:Y600"/>
    <mergeCell ref="F599:H599"/>
    <mergeCell ref="I599:K599"/>
    <mergeCell ref="L599:N599"/>
    <mergeCell ref="F600:H600"/>
    <mergeCell ref="I600:K600"/>
    <mergeCell ref="L600:N600"/>
    <mergeCell ref="O600:Q600"/>
    <mergeCell ref="B595:B597"/>
    <mergeCell ref="F595:H595"/>
    <mergeCell ref="I595:K595"/>
    <mergeCell ref="L595:N595"/>
    <mergeCell ref="S595:V597"/>
    <mergeCell ref="W595:Y597"/>
    <mergeCell ref="F596:H596"/>
    <mergeCell ref="I596:K596"/>
    <mergeCell ref="L596:N596"/>
    <mergeCell ref="F597:H597"/>
    <mergeCell ref="I597:K597"/>
    <mergeCell ref="L597:N597"/>
    <mergeCell ref="O597:Q597"/>
    <mergeCell ref="O598:R598"/>
    <mergeCell ref="O599:R599"/>
    <mergeCell ref="O595:R595"/>
    <mergeCell ref="O596:R596"/>
    <mergeCell ref="B592:B594"/>
    <mergeCell ref="F592:H592"/>
    <mergeCell ref="I592:K592"/>
    <mergeCell ref="L592:N592"/>
    <mergeCell ref="S592:V594"/>
    <mergeCell ref="W592:Y594"/>
    <mergeCell ref="F593:H593"/>
    <mergeCell ref="I593:K593"/>
    <mergeCell ref="L593:N593"/>
    <mergeCell ref="F594:H594"/>
    <mergeCell ref="I594:K594"/>
    <mergeCell ref="L594:N594"/>
    <mergeCell ref="O594:Q594"/>
    <mergeCell ref="B589:B591"/>
    <mergeCell ref="F589:H589"/>
    <mergeCell ref="I589:K589"/>
    <mergeCell ref="L589:N589"/>
    <mergeCell ref="S589:V591"/>
    <mergeCell ref="W589:Y591"/>
    <mergeCell ref="F590:H590"/>
    <mergeCell ref="I590:K590"/>
    <mergeCell ref="L590:N590"/>
    <mergeCell ref="F591:H591"/>
    <mergeCell ref="I591:K591"/>
    <mergeCell ref="L591:N591"/>
    <mergeCell ref="O591:Q591"/>
    <mergeCell ref="O592:R592"/>
    <mergeCell ref="O593:R593"/>
    <mergeCell ref="O589:R589"/>
    <mergeCell ref="O590:R590"/>
    <mergeCell ref="B586:B588"/>
    <mergeCell ref="F586:H586"/>
    <mergeCell ref="I586:K586"/>
    <mergeCell ref="L586:N586"/>
    <mergeCell ref="S586:V588"/>
    <mergeCell ref="W586:Y588"/>
    <mergeCell ref="F587:H587"/>
    <mergeCell ref="I587:K587"/>
    <mergeCell ref="L587:N587"/>
    <mergeCell ref="F588:H588"/>
    <mergeCell ref="I588:K588"/>
    <mergeCell ref="L588:N588"/>
    <mergeCell ref="O588:Q588"/>
    <mergeCell ref="B583:B585"/>
    <mergeCell ref="F583:H583"/>
    <mergeCell ref="I583:K583"/>
    <mergeCell ref="L583:N583"/>
    <mergeCell ref="S583:V585"/>
    <mergeCell ref="W583:Y585"/>
    <mergeCell ref="F584:H584"/>
    <mergeCell ref="I584:K584"/>
    <mergeCell ref="L584:N584"/>
    <mergeCell ref="F585:H585"/>
    <mergeCell ref="I585:K585"/>
    <mergeCell ref="L585:N585"/>
    <mergeCell ref="O585:Q585"/>
    <mergeCell ref="O586:R586"/>
    <mergeCell ref="O587:R587"/>
    <mergeCell ref="O583:R583"/>
    <mergeCell ref="O584:R584"/>
    <mergeCell ref="B580:B582"/>
    <mergeCell ref="F580:H580"/>
    <mergeCell ref="I580:K580"/>
    <mergeCell ref="L580:N580"/>
    <mergeCell ref="S580:V582"/>
    <mergeCell ref="W580:Y582"/>
    <mergeCell ref="F581:H581"/>
    <mergeCell ref="I581:K581"/>
    <mergeCell ref="L581:N581"/>
    <mergeCell ref="F582:H582"/>
    <mergeCell ref="I582:K582"/>
    <mergeCell ref="L582:N582"/>
    <mergeCell ref="O582:Q582"/>
    <mergeCell ref="B577:B579"/>
    <mergeCell ref="F577:H577"/>
    <mergeCell ref="I577:K577"/>
    <mergeCell ref="L577:N577"/>
    <mergeCell ref="S577:V579"/>
    <mergeCell ref="W577:Y579"/>
    <mergeCell ref="F578:H578"/>
    <mergeCell ref="I578:K578"/>
    <mergeCell ref="L578:N578"/>
    <mergeCell ref="F579:H579"/>
    <mergeCell ref="I579:K579"/>
    <mergeCell ref="L579:N579"/>
    <mergeCell ref="O579:Q579"/>
    <mergeCell ref="O580:R580"/>
    <mergeCell ref="O581:R581"/>
    <mergeCell ref="O577:R577"/>
    <mergeCell ref="O578:R578"/>
    <mergeCell ref="B574:B576"/>
    <mergeCell ref="F574:H574"/>
    <mergeCell ref="I574:K574"/>
    <mergeCell ref="L574:N574"/>
    <mergeCell ref="S574:V576"/>
    <mergeCell ref="W574:Y576"/>
    <mergeCell ref="F575:H575"/>
    <mergeCell ref="I575:K575"/>
    <mergeCell ref="L575:N575"/>
    <mergeCell ref="F576:H576"/>
    <mergeCell ref="I576:K576"/>
    <mergeCell ref="L576:N576"/>
    <mergeCell ref="O576:Q576"/>
    <mergeCell ref="B571:B573"/>
    <mergeCell ref="F571:H571"/>
    <mergeCell ref="I571:K571"/>
    <mergeCell ref="L571:N571"/>
    <mergeCell ref="S571:V573"/>
    <mergeCell ref="W571:Y573"/>
    <mergeCell ref="F572:H572"/>
    <mergeCell ref="I572:K572"/>
    <mergeCell ref="L572:N572"/>
    <mergeCell ref="F573:H573"/>
    <mergeCell ref="I573:K573"/>
    <mergeCell ref="L573:N573"/>
    <mergeCell ref="O573:Q573"/>
    <mergeCell ref="O574:R574"/>
    <mergeCell ref="O575:R575"/>
    <mergeCell ref="O571:R571"/>
    <mergeCell ref="O572:R572"/>
    <mergeCell ref="B568:B570"/>
    <mergeCell ref="F568:H568"/>
    <mergeCell ref="I568:K568"/>
    <mergeCell ref="L568:N568"/>
    <mergeCell ref="S568:V570"/>
    <mergeCell ref="W568:Y570"/>
    <mergeCell ref="F569:H569"/>
    <mergeCell ref="I569:K569"/>
    <mergeCell ref="L569:N569"/>
    <mergeCell ref="F570:H570"/>
    <mergeCell ref="I570:K570"/>
    <mergeCell ref="L570:N570"/>
    <mergeCell ref="O570:Q570"/>
    <mergeCell ref="B565:B567"/>
    <mergeCell ref="F565:H565"/>
    <mergeCell ref="I565:K565"/>
    <mergeCell ref="L565:N565"/>
    <mergeCell ref="S565:V567"/>
    <mergeCell ref="W565:Y567"/>
    <mergeCell ref="F566:H566"/>
    <mergeCell ref="I566:K566"/>
    <mergeCell ref="L566:N566"/>
    <mergeCell ref="F567:H567"/>
    <mergeCell ref="I567:K567"/>
    <mergeCell ref="L567:N567"/>
    <mergeCell ref="O567:Q567"/>
    <mergeCell ref="O565:R565"/>
    <mergeCell ref="O566:R566"/>
    <mergeCell ref="O568:R568"/>
    <mergeCell ref="O569:R569"/>
    <mergeCell ref="B562:B564"/>
    <mergeCell ref="F562:H562"/>
    <mergeCell ref="I562:K562"/>
    <mergeCell ref="L562:N562"/>
    <mergeCell ref="S562:V564"/>
    <mergeCell ref="W562:Y564"/>
    <mergeCell ref="F563:H563"/>
    <mergeCell ref="I563:K563"/>
    <mergeCell ref="L563:N563"/>
    <mergeCell ref="F564:H564"/>
    <mergeCell ref="I564:K564"/>
    <mergeCell ref="L564:N564"/>
    <mergeCell ref="O564:Q564"/>
    <mergeCell ref="B559:B561"/>
    <mergeCell ref="F559:H559"/>
    <mergeCell ref="I559:K559"/>
    <mergeCell ref="L559:N559"/>
    <mergeCell ref="S559:V561"/>
    <mergeCell ref="W559:Y561"/>
    <mergeCell ref="F560:H560"/>
    <mergeCell ref="I560:K560"/>
    <mergeCell ref="L560:N560"/>
    <mergeCell ref="F561:H561"/>
    <mergeCell ref="I561:K561"/>
    <mergeCell ref="L561:N561"/>
    <mergeCell ref="O561:Q561"/>
    <mergeCell ref="O559:R559"/>
    <mergeCell ref="O560:R560"/>
    <mergeCell ref="O562:R562"/>
    <mergeCell ref="O563:R563"/>
    <mergeCell ref="C559:E560"/>
    <mergeCell ref="C561:E561"/>
    <mergeCell ref="B556:B558"/>
    <mergeCell ref="F556:H556"/>
    <mergeCell ref="I556:K556"/>
    <mergeCell ref="L556:N556"/>
    <mergeCell ref="S556:V558"/>
    <mergeCell ref="W556:Y558"/>
    <mergeCell ref="F557:H557"/>
    <mergeCell ref="I557:K557"/>
    <mergeCell ref="L557:N557"/>
    <mergeCell ref="F558:H558"/>
    <mergeCell ref="I558:K558"/>
    <mergeCell ref="L558:N558"/>
    <mergeCell ref="O558:Q558"/>
    <mergeCell ref="B553:B555"/>
    <mergeCell ref="F553:H553"/>
    <mergeCell ref="I553:K553"/>
    <mergeCell ref="L553:N553"/>
    <mergeCell ref="S553:V555"/>
    <mergeCell ref="W553:Y555"/>
    <mergeCell ref="F554:H554"/>
    <mergeCell ref="I554:K554"/>
    <mergeCell ref="L554:N554"/>
    <mergeCell ref="F555:H555"/>
    <mergeCell ref="I555:K555"/>
    <mergeCell ref="L555:N555"/>
    <mergeCell ref="O555:Q555"/>
    <mergeCell ref="O553:R553"/>
    <mergeCell ref="O554:R554"/>
    <mergeCell ref="O556:R556"/>
    <mergeCell ref="O557:R557"/>
    <mergeCell ref="C558:E558"/>
    <mergeCell ref="B550:B552"/>
    <mergeCell ref="F550:H550"/>
    <mergeCell ref="I550:K550"/>
    <mergeCell ref="L550:N550"/>
    <mergeCell ref="S550:V552"/>
    <mergeCell ref="W550:Y552"/>
    <mergeCell ref="F551:H551"/>
    <mergeCell ref="I551:K551"/>
    <mergeCell ref="L551:N551"/>
    <mergeCell ref="F552:H552"/>
    <mergeCell ref="I552:K552"/>
    <mergeCell ref="L552:N552"/>
    <mergeCell ref="O552:Q552"/>
    <mergeCell ref="B547:B549"/>
    <mergeCell ref="F547:H547"/>
    <mergeCell ref="I547:K547"/>
    <mergeCell ref="L547:N547"/>
    <mergeCell ref="S547:V549"/>
    <mergeCell ref="W547:Y549"/>
    <mergeCell ref="F548:H548"/>
    <mergeCell ref="I548:K548"/>
    <mergeCell ref="L548:N548"/>
    <mergeCell ref="F549:H549"/>
    <mergeCell ref="I549:K549"/>
    <mergeCell ref="L549:N549"/>
    <mergeCell ref="O549:Q549"/>
    <mergeCell ref="O547:R547"/>
    <mergeCell ref="O548:R548"/>
    <mergeCell ref="O550:R550"/>
    <mergeCell ref="O551:R551"/>
    <mergeCell ref="B544:B546"/>
    <mergeCell ref="F544:H544"/>
    <mergeCell ref="I544:K544"/>
    <mergeCell ref="L544:N544"/>
    <mergeCell ref="S544:V546"/>
    <mergeCell ref="W544:Y546"/>
    <mergeCell ref="F545:H545"/>
    <mergeCell ref="I545:K545"/>
    <mergeCell ref="L545:N545"/>
    <mergeCell ref="F546:H546"/>
    <mergeCell ref="I546:K546"/>
    <mergeCell ref="L546:N546"/>
    <mergeCell ref="O546:Q546"/>
    <mergeCell ref="B541:B543"/>
    <mergeCell ref="F541:H541"/>
    <mergeCell ref="I541:K541"/>
    <mergeCell ref="L541:N541"/>
    <mergeCell ref="S541:V543"/>
    <mergeCell ref="W541:Y543"/>
    <mergeCell ref="F542:H542"/>
    <mergeCell ref="I542:K542"/>
    <mergeCell ref="L542:N542"/>
    <mergeCell ref="F543:H543"/>
    <mergeCell ref="I543:K543"/>
    <mergeCell ref="L543:N543"/>
    <mergeCell ref="O543:Q543"/>
    <mergeCell ref="O541:R541"/>
    <mergeCell ref="O542:R542"/>
    <mergeCell ref="O544:R544"/>
    <mergeCell ref="O545:R545"/>
    <mergeCell ref="B538:B540"/>
    <mergeCell ref="F538:H538"/>
    <mergeCell ref="I538:K538"/>
    <mergeCell ref="L538:N538"/>
    <mergeCell ref="S538:V540"/>
    <mergeCell ref="W538:Y540"/>
    <mergeCell ref="F539:H539"/>
    <mergeCell ref="I539:K539"/>
    <mergeCell ref="L539:N539"/>
    <mergeCell ref="F540:H540"/>
    <mergeCell ref="I540:K540"/>
    <mergeCell ref="L540:N540"/>
    <mergeCell ref="O540:Q540"/>
    <mergeCell ref="B535:B537"/>
    <mergeCell ref="F535:H535"/>
    <mergeCell ref="I535:K535"/>
    <mergeCell ref="L535:N535"/>
    <mergeCell ref="S535:V537"/>
    <mergeCell ref="W535:Y537"/>
    <mergeCell ref="F536:H536"/>
    <mergeCell ref="I536:K536"/>
    <mergeCell ref="L536:N536"/>
    <mergeCell ref="F537:H537"/>
    <mergeCell ref="I537:K537"/>
    <mergeCell ref="L537:N537"/>
    <mergeCell ref="O537:Q537"/>
    <mergeCell ref="O535:R535"/>
    <mergeCell ref="O536:R536"/>
    <mergeCell ref="O538:R538"/>
    <mergeCell ref="O539:R539"/>
    <mergeCell ref="B532:B534"/>
    <mergeCell ref="F532:H532"/>
    <mergeCell ref="I532:K532"/>
    <mergeCell ref="L532:N532"/>
    <mergeCell ref="S532:V534"/>
    <mergeCell ref="W532:Y534"/>
    <mergeCell ref="F533:H533"/>
    <mergeCell ref="I533:K533"/>
    <mergeCell ref="L533:N533"/>
    <mergeCell ref="F534:H534"/>
    <mergeCell ref="I534:K534"/>
    <mergeCell ref="L534:N534"/>
    <mergeCell ref="O534:Q534"/>
    <mergeCell ref="B529:B531"/>
    <mergeCell ref="F529:H529"/>
    <mergeCell ref="I529:K529"/>
    <mergeCell ref="L529:N529"/>
    <mergeCell ref="S529:V531"/>
    <mergeCell ref="W529:Y531"/>
    <mergeCell ref="F530:H530"/>
    <mergeCell ref="I530:K530"/>
    <mergeCell ref="L530:N530"/>
    <mergeCell ref="F531:H531"/>
    <mergeCell ref="I531:K531"/>
    <mergeCell ref="L531:N531"/>
    <mergeCell ref="O531:Q531"/>
    <mergeCell ref="O529:R529"/>
    <mergeCell ref="O530:R530"/>
    <mergeCell ref="O532:R532"/>
    <mergeCell ref="O533:R533"/>
    <mergeCell ref="C529:E530"/>
    <mergeCell ref="C531:E531"/>
    <mergeCell ref="B526:B528"/>
    <mergeCell ref="F526:H526"/>
    <mergeCell ref="I526:K526"/>
    <mergeCell ref="L526:N526"/>
    <mergeCell ref="S526:V528"/>
    <mergeCell ref="W526:Y528"/>
    <mergeCell ref="F527:H527"/>
    <mergeCell ref="I527:K527"/>
    <mergeCell ref="L527:N527"/>
    <mergeCell ref="F528:H528"/>
    <mergeCell ref="I528:K528"/>
    <mergeCell ref="L528:N528"/>
    <mergeCell ref="O528:Q528"/>
    <mergeCell ref="B523:B525"/>
    <mergeCell ref="F523:H523"/>
    <mergeCell ref="I523:K523"/>
    <mergeCell ref="L523:N523"/>
    <mergeCell ref="S523:V525"/>
    <mergeCell ref="W523:Y525"/>
    <mergeCell ref="F524:H524"/>
    <mergeCell ref="I524:K524"/>
    <mergeCell ref="L524:N524"/>
    <mergeCell ref="F525:H525"/>
    <mergeCell ref="I525:K525"/>
    <mergeCell ref="L525:N525"/>
    <mergeCell ref="O525:Q525"/>
    <mergeCell ref="O523:R523"/>
    <mergeCell ref="O524:R524"/>
    <mergeCell ref="O526:R526"/>
    <mergeCell ref="O527:R527"/>
    <mergeCell ref="C528:E528"/>
    <mergeCell ref="B520:B522"/>
    <mergeCell ref="F520:H520"/>
    <mergeCell ref="I520:K520"/>
    <mergeCell ref="L520:N520"/>
    <mergeCell ref="S520:V522"/>
    <mergeCell ref="W520:Y522"/>
    <mergeCell ref="F521:H521"/>
    <mergeCell ref="I521:K521"/>
    <mergeCell ref="L521:N521"/>
    <mergeCell ref="F522:H522"/>
    <mergeCell ref="I522:K522"/>
    <mergeCell ref="L522:N522"/>
    <mergeCell ref="O522:Q522"/>
    <mergeCell ref="B517:B519"/>
    <mergeCell ref="F517:H517"/>
    <mergeCell ref="I517:K517"/>
    <mergeCell ref="L517:N517"/>
    <mergeCell ref="S517:V519"/>
    <mergeCell ref="W517:Y519"/>
    <mergeCell ref="F518:H518"/>
    <mergeCell ref="I518:K518"/>
    <mergeCell ref="L518:N518"/>
    <mergeCell ref="F519:H519"/>
    <mergeCell ref="I519:K519"/>
    <mergeCell ref="L519:N519"/>
    <mergeCell ref="O519:Q519"/>
    <mergeCell ref="O517:R517"/>
    <mergeCell ref="O518:R518"/>
    <mergeCell ref="O520:R520"/>
    <mergeCell ref="O521:R521"/>
    <mergeCell ref="B514:B516"/>
    <mergeCell ref="F514:H514"/>
    <mergeCell ref="I514:K514"/>
    <mergeCell ref="L514:N514"/>
    <mergeCell ref="S514:V516"/>
    <mergeCell ref="W514:Y516"/>
    <mergeCell ref="F515:H515"/>
    <mergeCell ref="I515:K515"/>
    <mergeCell ref="L515:N515"/>
    <mergeCell ref="F516:H516"/>
    <mergeCell ref="I516:K516"/>
    <mergeCell ref="L516:N516"/>
    <mergeCell ref="O516:Q516"/>
    <mergeCell ref="B511:B513"/>
    <mergeCell ref="F511:H511"/>
    <mergeCell ref="I511:K511"/>
    <mergeCell ref="L511:N511"/>
    <mergeCell ref="S511:V513"/>
    <mergeCell ref="W511:Y513"/>
    <mergeCell ref="F512:H512"/>
    <mergeCell ref="I512:K512"/>
    <mergeCell ref="L512:N512"/>
    <mergeCell ref="F513:H513"/>
    <mergeCell ref="I513:K513"/>
    <mergeCell ref="L513:N513"/>
    <mergeCell ref="O513:Q513"/>
    <mergeCell ref="O511:R511"/>
    <mergeCell ref="O512:R512"/>
    <mergeCell ref="O514:R514"/>
    <mergeCell ref="O515:R515"/>
    <mergeCell ref="B508:B510"/>
    <mergeCell ref="F508:H508"/>
    <mergeCell ref="I508:K508"/>
    <mergeCell ref="L508:N508"/>
    <mergeCell ref="S508:V510"/>
    <mergeCell ref="W508:Y510"/>
    <mergeCell ref="F509:H509"/>
    <mergeCell ref="I509:K509"/>
    <mergeCell ref="L509:N509"/>
    <mergeCell ref="F510:H510"/>
    <mergeCell ref="I510:K510"/>
    <mergeCell ref="L510:N510"/>
    <mergeCell ref="O510:Q510"/>
    <mergeCell ref="B505:B507"/>
    <mergeCell ref="F505:H505"/>
    <mergeCell ref="I505:K505"/>
    <mergeCell ref="L505:N505"/>
    <mergeCell ref="S505:V507"/>
    <mergeCell ref="W505:Y507"/>
    <mergeCell ref="F506:H506"/>
    <mergeCell ref="I506:K506"/>
    <mergeCell ref="L506:N506"/>
    <mergeCell ref="F507:H507"/>
    <mergeCell ref="I507:K507"/>
    <mergeCell ref="L507:N507"/>
    <mergeCell ref="O507:Q507"/>
    <mergeCell ref="O505:R505"/>
    <mergeCell ref="O506:R506"/>
    <mergeCell ref="O508:R508"/>
    <mergeCell ref="O509:R509"/>
    <mergeCell ref="B502:B504"/>
    <mergeCell ref="F502:H502"/>
    <mergeCell ref="I502:K502"/>
    <mergeCell ref="L502:N502"/>
    <mergeCell ref="S502:V504"/>
    <mergeCell ref="W502:Y504"/>
    <mergeCell ref="F503:H503"/>
    <mergeCell ref="I503:K503"/>
    <mergeCell ref="L503:N503"/>
    <mergeCell ref="F504:H504"/>
    <mergeCell ref="I504:K504"/>
    <mergeCell ref="L504:N504"/>
    <mergeCell ref="O504:Q504"/>
    <mergeCell ref="B499:B501"/>
    <mergeCell ref="F499:H499"/>
    <mergeCell ref="I499:K499"/>
    <mergeCell ref="L499:N499"/>
    <mergeCell ref="S499:V501"/>
    <mergeCell ref="W499:Y501"/>
    <mergeCell ref="F500:H500"/>
    <mergeCell ref="I500:K500"/>
    <mergeCell ref="L500:N500"/>
    <mergeCell ref="F501:H501"/>
    <mergeCell ref="I501:K501"/>
    <mergeCell ref="L501:N501"/>
    <mergeCell ref="O501:Q501"/>
    <mergeCell ref="O499:R499"/>
    <mergeCell ref="O500:R500"/>
    <mergeCell ref="O502:R502"/>
    <mergeCell ref="O503:R503"/>
    <mergeCell ref="C499:E500"/>
    <mergeCell ref="C501:E501"/>
    <mergeCell ref="B496:B498"/>
    <mergeCell ref="F496:H496"/>
    <mergeCell ref="I496:K496"/>
    <mergeCell ref="L496:N496"/>
    <mergeCell ref="S496:V498"/>
    <mergeCell ref="W496:Y498"/>
    <mergeCell ref="F497:H497"/>
    <mergeCell ref="I497:K497"/>
    <mergeCell ref="L497:N497"/>
    <mergeCell ref="F498:H498"/>
    <mergeCell ref="I498:K498"/>
    <mergeCell ref="L498:N498"/>
    <mergeCell ref="O498:Q498"/>
    <mergeCell ref="B493:B495"/>
    <mergeCell ref="F493:H493"/>
    <mergeCell ref="I493:K493"/>
    <mergeCell ref="L493:N493"/>
    <mergeCell ref="S493:V495"/>
    <mergeCell ref="W493:Y495"/>
    <mergeCell ref="F494:H494"/>
    <mergeCell ref="I494:K494"/>
    <mergeCell ref="L494:N494"/>
    <mergeCell ref="F495:H495"/>
    <mergeCell ref="I495:K495"/>
    <mergeCell ref="L495:N495"/>
    <mergeCell ref="O495:Q495"/>
    <mergeCell ref="O493:R493"/>
    <mergeCell ref="O494:R494"/>
    <mergeCell ref="O496:R496"/>
    <mergeCell ref="O497:R497"/>
    <mergeCell ref="C498:E498"/>
    <mergeCell ref="B490:B492"/>
    <mergeCell ref="F490:H490"/>
    <mergeCell ref="I490:K490"/>
    <mergeCell ref="L490:N490"/>
    <mergeCell ref="S490:V492"/>
    <mergeCell ref="W490:Y492"/>
    <mergeCell ref="F491:H491"/>
    <mergeCell ref="I491:K491"/>
    <mergeCell ref="L491:N491"/>
    <mergeCell ref="F492:H492"/>
    <mergeCell ref="I492:K492"/>
    <mergeCell ref="L492:N492"/>
    <mergeCell ref="O492:Q492"/>
    <mergeCell ref="B487:B489"/>
    <mergeCell ref="F487:H487"/>
    <mergeCell ref="I487:K487"/>
    <mergeCell ref="L487:N487"/>
    <mergeCell ref="S487:V489"/>
    <mergeCell ref="W487:Y489"/>
    <mergeCell ref="F488:H488"/>
    <mergeCell ref="I488:K488"/>
    <mergeCell ref="L488:N488"/>
    <mergeCell ref="F489:H489"/>
    <mergeCell ref="I489:K489"/>
    <mergeCell ref="L489:N489"/>
    <mergeCell ref="O489:Q489"/>
    <mergeCell ref="O487:R487"/>
    <mergeCell ref="O488:R488"/>
    <mergeCell ref="O490:R490"/>
    <mergeCell ref="O491:R491"/>
    <mergeCell ref="B484:B486"/>
    <mergeCell ref="F484:H484"/>
    <mergeCell ref="I484:K484"/>
    <mergeCell ref="L484:N484"/>
    <mergeCell ref="S484:V486"/>
    <mergeCell ref="W484:Y486"/>
    <mergeCell ref="F485:H485"/>
    <mergeCell ref="I485:K485"/>
    <mergeCell ref="L485:N485"/>
    <mergeCell ref="F486:H486"/>
    <mergeCell ref="I486:K486"/>
    <mergeCell ref="L486:N486"/>
    <mergeCell ref="O486:Q486"/>
    <mergeCell ref="B481:B483"/>
    <mergeCell ref="F481:H481"/>
    <mergeCell ref="I481:K481"/>
    <mergeCell ref="L481:N481"/>
    <mergeCell ref="S481:V483"/>
    <mergeCell ref="W481:Y483"/>
    <mergeCell ref="F482:H482"/>
    <mergeCell ref="I482:K482"/>
    <mergeCell ref="L482:N482"/>
    <mergeCell ref="F483:H483"/>
    <mergeCell ref="I483:K483"/>
    <mergeCell ref="L483:N483"/>
    <mergeCell ref="O483:Q483"/>
    <mergeCell ref="O481:R481"/>
    <mergeCell ref="O482:R482"/>
    <mergeCell ref="O484:R484"/>
    <mergeCell ref="O485:R485"/>
    <mergeCell ref="B478:B480"/>
    <mergeCell ref="F478:H478"/>
    <mergeCell ref="I478:K478"/>
    <mergeCell ref="L478:N478"/>
    <mergeCell ref="S478:V480"/>
    <mergeCell ref="W478:Y480"/>
    <mergeCell ref="F479:H479"/>
    <mergeCell ref="I479:K479"/>
    <mergeCell ref="L479:N479"/>
    <mergeCell ref="F480:H480"/>
    <mergeCell ref="I480:K480"/>
    <mergeCell ref="L480:N480"/>
    <mergeCell ref="O480:Q480"/>
    <mergeCell ref="B475:B477"/>
    <mergeCell ref="F475:H475"/>
    <mergeCell ref="I475:K475"/>
    <mergeCell ref="L475:N475"/>
    <mergeCell ref="S475:V477"/>
    <mergeCell ref="W475:Y477"/>
    <mergeCell ref="F476:H476"/>
    <mergeCell ref="I476:K476"/>
    <mergeCell ref="L476:N476"/>
    <mergeCell ref="F477:H477"/>
    <mergeCell ref="I477:K477"/>
    <mergeCell ref="L477:N477"/>
    <mergeCell ref="O477:Q477"/>
    <mergeCell ref="O475:R475"/>
    <mergeCell ref="O476:R476"/>
    <mergeCell ref="O478:R478"/>
    <mergeCell ref="O479:R479"/>
    <mergeCell ref="B472:B474"/>
    <mergeCell ref="F472:H472"/>
    <mergeCell ref="I472:K472"/>
    <mergeCell ref="L472:N472"/>
    <mergeCell ref="S472:V474"/>
    <mergeCell ref="W472:Y474"/>
    <mergeCell ref="F473:H473"/>
    <mergeCell ref="I473:K473"/>
    <mergeCell ref="L473:N473"/>
    <mergeCell ref="F474:H474"/>
    <mergeCell ref="I474:K474"/>
    <mergeCell ref="L474:N474"/>
    <mergeCell ref="O474:Q474"/>
    <mergeCell ref="B469:B471"/>
    <mergeCell ref="F469:H469"/>
    <mergeCell ref="I469:K469"/>
    <mergeCell ref="L469:N469"/>
    <mergeCell ref="S469:V471"/>
    <mergeCell ref="W469:Y471"/>
    <mergeCell ref="F470:H470"/>
    <mergeCell ref="I470:K470"/>
    <mergeCell ref="L470:N470"/>
    <mergeCell ref="F471:H471"/>
    <mergeCell ref="I471:K471"/>
    <mergeCell ref="L471:N471"/>
    <mergeCell ref="O471:Q471"/>
    <mergeCell ref="O469:R469"/>
    <mergeCell ref="O470:R470"/>
    <mergeCell ref="O472:R472"/>
    <mergeCell ref="O473:R473"/>
    <mergeCell ref="C469:E470"/>
    <mergeCell ref="C471:E471"/>
    <mergeCell ref="B466:B468"/>
    <mergeCell ref="F466:H466"/>
    <mergeCell ref="I466:K466"/>
    <mergeCell ref="L466:N466"/>
    <mergeCell ref="S466:V468"/>
    <mergeCell ref="W466:Y468"/>
    <mergeCell ref="F467:H467"/>
    <mergeCell ref="I467:K467"/>
    <mergeCell ref="L467:N467"/>
    <mergeCell ref="F468:H468"/>
    <mergeCell ref="I468:K468"/>
    <mergeCell ref="L468:N468"/>
    <mergeCell ref="O468:Q468"/>
    <mergeCell ref="B463:B465"/>
    <mergeCell ref="F463:H463"/>
    <mergeCell ref="I463:K463"/>
    <mergeCell ref="L463:N463"/>
    <mergeCell ref="S463:V465"/>
    <mergeCell ref="W463:Y465"/>
    <mergeCell ref="F464:H464"/>
    <mergeCell ref="I464:K464"/>
    <mergeCell ref="L464:N464"/>
    <mergeCell ref="F465:H465"/>
    <mergeCell ref="I465:K465"/>
    <mergeCell ref="L465:N465"/>
    <mergeCell ref="O465:Q465"/>
    <mergeCell ref="O463:R463"/>
    <mergeCell ref="O464:R464"/>
    <mergeCell ref="O466:R466"/>
    <mergeCell ref="O467:R467"/>
    <mergeCell ref="C468:E468"/>
    <mergeCell ref="B460:B462"/>
    <mergeCell ref="F460:H460"/>
    <mergeCell ref="I460:K460"/>
    <mergeCell ref="L460:N460"/>
    <mergeCell ref="S460:V462"/>
    <mergeCell ref="W460:Y462"/>
    <mergeCell ref="F461:H461"/>
    <mergeCell ref="I461:K461"/>
    <mergeCell ref="L461:N461"/>
    <mergeCell ref="F462:H462"/>
    <mergeCell ref="I462:K462"/>
    <mergeCell ref="L462:N462"/>
    <mergeCell ref="O462:Q462"/>
    <mergeCell ref="B457:B459"/>
    <mergeCell ref="F457:H457"/>
    <mergeCell ref="I457:K457"/>
    <mergeCell ref="L457:N457"/>
    <mergeCell ref="S457:V459"/>
    <mergeCell ref="W457:Y459"/>
    <mergeCell ref="F458:H458"/>
    <mergeCell ref="I458:K458"/>
    <mergeCell ref="L458:N458"/>
    <mergeCell ref="F459:H459"/>
    <mergeCell ref="I459:K459"/>
    <mergeCell ref="L459:N459"/>
    <mergeCell ref="O459:Q459"/>
    <mergeCell ref="O460:R460"/>
    <mergeCell ref="O461:R461"/>
    <mergeCell ref="O457:R457"/>
    <mergeCell ref="O458:R458"/>
    <mergeCell ref="B454:B456"/>
    <mergeCell ref="F454:H454"/>
    <mergeCell ref="I454:K454"/>
    <mergeCell ref="L454:N454"/>
    <mergeCell ref="S454:V456"/>
    <mergeCell ref="W454:Y456"/>
    <mergeCell ref="F455:H455"/>
    <mergeCell ref="I455:K455"/>
    <mergeCell ref="L455:N455"/>
    <mergeCell ref="F456:H456"/>
    <mergeCell ref="I456:K456"/>
    <mergeCell ref="L456:N456"/>
    <mergeCell ref="O456:Q456"/>
    <mergeCell ref="B451:B453"/>
    <mergeCell ref="F451:H451"/>
    <mergeCell ref="I451:K451"/>
    <mergeCell ref="L451:N451"/>
    <mergeCell ref="S451:V453"/>
    <mergeCell ref="W451:Y453"/>
    <mergeCell ref="F452:H452"/>
    <mergeCell ref="I452:K452"/>
    <mergeCell ref="L452:N452"/>
    <mergeCell ref="F453:H453"/>
    <mergeCell ref="I453:K453"/>
    <mergeCell ref="L453:N453"/>
    <mergeCell ref="O453:Q453"/>
    <mergeCell ref="O454:R454"/>
    <mergeCell ref="O455:R455"/>
    <mergeCell ref="O451:R451"/>
    <mergeCell ref="O452:R452"/>
    <mergeCell ref="B448:B450"/>
    <mergeCell ref="F448:H448"/>
    <mergeCell ref="I448:K448"/>
    <mergeCell ref="L448:N448"/>
    <mergeCell ref="S448:V450"/>
    <mergeCell ref="W448:Y450"/>
    <mergeCell ref="F449:H449"/>
    <mergeCell ref="I449:K449"/>
    <mergeCell ref="L449:N449"/>
    <mergeCell ref="F450:H450"/>
    <mergeCell ref="I450:K450"/>
    <mergeCell ref="L450:N450"/>
    <mergeCell ref="O450:Q450"/>
    <mergeCell ref="B445:B447"/>
    <mergeCell ref="F445:H445"/>
    <mergeCell ref="I445:K445"/>
    <mergeCell ref="L445:N445"/>
    <mergeCell ref="S445:V447"/>
    <mergeCell ref="W445:Y447"/>
    <mergeCell ref="F446:H446"/>
    <mergeCell ref="I446:K446"/>
    <mergeCell ref="L446:N446"/>
    <mergeCell ref="F447:H447"/>
    <mergeCell ref="I447:K447"/>
    <mergeCell ref="L447:N447"/>
    <mergeCell ref="O447:Q447"/>
    <mergeCell ref="O448:R448"/>
    <mergeCell ref="O449:R449"/>
    <mergeCell ref="O445:R445"/>
    <mergeCell ref="O446:R446"/>
    <mergeCell ref="B442:B444"/>
    <mergeCell ref="F442:H442"/>
    <mergeCell ref="I442:K442"/>
    <mergeCell ref="L442:N442"/>
    <mergeCell ref="S442:V444"/>
    <mergeCell ref="W442:Y444"/>
    <mergeCell ref="F443:H443"/>
    <mergeCell ref="I443:K443"/>
    <mergeCell ref="L443:N443"/>
    <mergeCell ref="F444:H444"/>
    <mergeCell ref="I444:K444"/>
    <mergeCell ref="L444:N444"/>
    <mergeCell ref="O444:Q444"/>
    <mergeCell ref="B439:B441"/>
    <mergeCell ref="F439:H439"/>
    <mergeCell ref="I439:K439"/>
    <mergeCell ref="L439:N439"/>
    <mergeCell ref="S439:V441"/>
    <mergeCell ref="W439:Y441"/>
    <mergeCell ref="F440:H440"/>
    <mergeCell ref="I440:K440"/>
    <mergeCell ref="L440:N440"/>
    <mergeCell ref="F441:H441"/>
    <mergeCell ref="I441:K441"/>
    <mergeCell ref="L441:N441"/>
    <mergeCell ref="O441:Q441"/>
    <mergeCell ref="O442:R442"/>
    <mergeCell ref="O443:R443"/>
    <mergeCell ref="O439:R439"/>
    <mergeCell ref="O440:R440"/>
    <mergeCell ref="C439:E440"/>
    <mergeCell ref="C441:E441"/>
    <mergeCell ref="B436:B438"/>
    <mergeCell ref="F436:H436"/>
    <mergeCell ref="I436:K436"/>
    <mergeCell ref="L436:N436"/>
    <mergeCell ref="S436:V438"/>
    <mergeCell ref="W436:Y438"/>
    <mergeCell ref="F437:H437"/>
    <mergeCell ref="I437:K437"/>
    <mergeCell ref="L437:N437"/>
    <mergeCell ref="F438:H438"/>
    <mergeCell ref="I438:K438"/>
    <mergeCell ref="L438:N438"/>
    <mergeCell ref="O438:Q438"/>
    <mergeCell ref="B433:B435"/>
    <mergeCell ref="F433:H433"/>
    <mergeCell ref="I433:K433"/>
    <mergeCell ref="L433:N433"/>
    <mergeCell ref="S433:V435"/>
    <mergeCell ref="W433:Y435"/>
    <mergeCell ref="F434:H434"/>
    <mergeCell ref="I434:K434"/>
    <mergeCell ref="L434:N434"/>
    <mergeCell ref="F435:H435"/>
    <mergeCell ref="I435:K435"/>
    <mergeCell ref="L435:N435"/>
    <mergeCell ref="O435:Q435"/>
    <mergeCell ref="O436:R436"/>
    <mergeCell ref="O437:R437"/>
    <mergeCell ref="O433:R433"/>
    <mergeCell ref="O434:R434"/>
    <mergeCell ref="C438:E438"/>
    <mergeCell ref="B430:B432"/>
    <mergeCell ref="F430:H430"/>
    <mergeCell ref="I430:K430"/>
    <mergeCell ref="L430:N430"/>
    <mergeCell ref="S430:V432"/>
    <mergeCell ref="W430:Y432"/>
    <mergeCell ref="F431:H431"/>
    <mergeCell ref="I431:K431"/>
    <mergeCell ref="L431:N431"/>
    <mergeCell ref="F432:H432"/>
    <mergeCell ref="I432:K432"/>
    <mergeCell ref="L432:N432"/>
    <mergeCell ref="O432:Q432"/>
    <mergeCell ref="B427:B429"/>
    <mergeCell ref="F427:H427"/>
    <mergeCell ref="I427:K427"/>
    <mergeCell ref="L427:N427"/>
    <mergeCell ref="S427:V429"/>
    <mergeCell ref="W427:Y429"/>
    <mergeCell ref="F428:H428"/>
    <mergeCell ref="I428:K428"/>
    <mergeCell ref="L428:N428"/>
    <mergeCell ref="F429:H429"/>
    <mergeCell ref="I429:K429"/>
    <mergeCell ref="L429:N429"/>
    <mergeCell ref="O429:Q429"/>
    <mergeCell ref="O430:R430"/>
    <mergeCell ref="O431:R431"/>
    <mergeCell ref="O427:R427"/>
    <mergeCell ref="O428:R428"/>
    <mergeCell ref="B424:B426"/>
    <mergeCell ref="F424:H424"/>
    <mergeCell ref="I424:K424"/>
    <mergeCell ref="L424:N424"/>
    <mergeCell ref="S424:V426"/>
    <mergeCell ref="W424:Y426"/>
    <mergeCell ref="F425:H425"/>
    <mergeCell ref="I425:K425"/>
    <mergeCell ref="L425:N425"/>
    <mergeCell ref="F426:H426"/>
    <mergeCell ref="I426:K426"/>
    <mergeCell ref="L426:N426"/>
    <mergeCell ref="O426:Q426"/>
    <mergeCell ref="B421:B423"/>
    <mergeCell ref="F421:H421"/>
    <mergeCell ref="I421:K421"/>
    <mergeCell ref="L421:N421"/>
    <mergeCell ref="S421:V423"/>
    <mergeCell ref="W421:Y423"/>
    <mergeCell ref="F422:H422"/>
    <mergeCell ref="I422:K422"/>
    <mergeCell ref="L422:N422"/>
    <mergeCell ref="F423:H423"/>
    <mergeCell ref="I423:K423"/>
    <mergeCell ref="L423:N423"/>
    <mergeCell ref="O423:Q423"/>
    <mergeCell ref="O424:R424"/>
    <mergeCell ref="O425:R425"/>
    <mergeCell ref="O421:R421"/>
    <mergeCell ref="O422:R422"/>
    <mergeCell ref="B418:B420"/>
    <mergeCell ref="F418:H418"/>
    <mergeCell ref="I418:K418"/>
    <mergeCell ref="L418:N418"/>
    <mergeCell ref="S418:V420"/>
    <mergeCell ref="W418:Y420"/>
    <mergeCell ref="F419:H419"/>
    <mergeCell ref="I419:K419"/>
    <mergeCell ref="L419:N419"/>
    <mergeCell ref="F420:H420"/>
    <mergeCell ref="I420:K420"/>
    <mergeCell ref="L420:N420"/>
    <mergeCell ref="O420:Q420"/>
    <mergeCell ref="B415:B417"/>
    <mergeCell ref="F415:H415"/>
    <mergeCell ref="I415:K415"/>
    <mergeCell ref="L415:N415"/>
    <mergeCell ref="S415:V417"/>
    <mergeCell ref="W415:Y417"/>
    <mergeCell ref="F416:H416"/>
    <mergeCell ref="I416:K416"/>
    <mergeCell ref="L416:N416"/>
    <mergeCell ref="F417:H417"/>
    <mergeCell ref="I417:K417"/>
    <mergeCell ref="L417:N417"/>
    <mergeCell ref="O417:Q417"/>
    <mergeCell ref="O415:R415"/>
    <mergeCell ref="O416:R416"/>
    <mergeCell ref="O418:R418"/>
    <mergeCell ref="O419:R419"/>
    <mergeCell ref="B412:B414"/>
    <mergeCell ref="F412:H412"/>
    <mergeCell ref="I412:K412"/>
    <mergeCell ref="L412:N412"/>
    <mergeCell ref="S412:V414"/>
    <mergeCell ref="W412:Y414"/>
    <mergeCell ref="F413:H413"/>
    <mergeCell ref="I413:K413"/>
    <mergeCell ref="L413:N413"/>
    <mergeCell ref="F414:H414"/>
    <mergeCell ref="I414:K414"/>
    <mergeCell ref="L414:N414"/>
    <mergeCell ref="O414:Q414"/>
    <mergeCell ref="B409:B411"/>
    <mergeCell ref="F409:H409"/>
    <mergeCell ref="I409:K409"/>
    <mergeCell ref="L409:N409"/>
    <mergeCell ref="S409:V411"/>
    <mergeCell ref="W409:Y411"/>
    <mergeCell ref="F410:H410"/>
    <mergeCell ref="I410:K410"/>
    <mergeCell ref="L410:N410"/>
    <mergeCell ref="F411:H411"/>
    <mergeCell ref="I411:K411"/>
    <mergeCell ref="L411:N411"/>
    <mergeCell ref="O411:Q411"/>
    <mergeCell ref="O412:R412"/>
    <mergeCell ref="O409:R409"/>
    <mergeCell ref="O410:R410"/>
    <mergeCell ref="O413:R413"/>
    <mergeCell ref="C409:E410"/>
    <mergeCell ref="C411:E411"/>
    <mergeCell ref="B406:B408"/>
    <mergeCell ref="F406:H406"/>
    <mergeCell ref="I406:K406"/>
    <mergeCell ref="L406:N406"/>
    <mergeCell ref="S406:V408"/>
    <mergeCell ref="W406:Y408"/>
    <mergeCell ref="F407:H407"/>
    <mergeCell ref="I407:K407"/>
    <mergeCell ref="L407:N407"/>
    <mergeCell ref="F408:H408"/>
    <mergeCell ref="I408:K408"/>
    <mergeCell ref="L408:N408"/>
    <mergeCell ref="O408:Q408"/>
    <mergeCell ref="B403:B405"/>
    <mergeCell ref="F403:H403"/>
    <mergeCell ref="I403:K403"/>
    <mergeCell ref="L403:N403"/>
    <mergeCell ref="S403:V405"/>
    <mergeCell ref="W403:Y405"/>
    <mergeCell ref="F404:H404"/>
    <mergeCell ref="I404:K404"/>
    <mergeCell ref="L404:N404"/>
    <mergeCell ref="F405:H405"/>
    <mergeCell ref="I405:K405"/>
    <mergeCell ref="L405:N405"/>
    <mergeCell ref="O405:Q405"/>
    <mergeCell ref="O406:R406"/>
    <mergeCell ref="O407:R407"/>
    <mergeCell ref="O403:R403"/>
    <mergeCell ref="O404:R404"/>
    <mergeCell ref="C408:E408"/>
    <mergeCell ref="B400:B402"/>
    <mergeCell ref="F400:H400"/>
    <mergeCell ref="I400:K400"/>
    <mergeCell ref="L400:N400"/>
    <mergeCell ref="S400:V402"/>
    <mergeCell ref="W400:Y402"/>
    <mergeCell ref="F401:H401"/>
    <mergeCell ref="I401:K401"/>
    <mergeCell ref="L401:N401"/>
    <mergeCell ref="F402:H402"/>
    <mergeCell ref="I402:K402"/>
    <mergeCell ref="L402:N402"/>
    <mergeCell ref="O402:Q402"/>
    <mergeCell ref="B397:B399"/>
    <mergeCell ref="F397:H397"/>
    <mergeCell ref="I397:K397"/>
    <mergeCell ref="L397:N397"/>
    <mergeCell ref="S397:V399"/>
    <mergeCell ref="W397:Y399"/>
    <mergeCell ref="F398:H398"/>
    <mergeCell ref="I398:K398"/>
    <mergeCell ref="L398:N398"/>
    <mergeCell ref="F399:H399"/>
    <mergeCell ref="I399:K399"/>
    <mergeCell ref="L399:N399"/>
    <mergeCell ref="O399:Q399"/>
    <mergeCell ref="O400:R400"/>
    <mergeCell ref="O401:R401"/>
    <mergeCell ref="O397:R397"/>
    <mergeCell ref="O398:R398"/>
    <mergeCell ref="B394:B396"/>
    <mergeCell ref="F394:H394"/>
    <mergeCell ref="I394:K394"/>
    <mergeCell ref="L394:N394"/>
    <mergeCell ref="S394:V396"/>
    <mergeCell ref="W394:Y396"/>
    <mergeCell ref="F395:H395"/>
    <mergeCell ref="I395:K395"/>
    <mergeCell ref="L395:N395"/>
    <mergeCell ref="F396:H396"/>
    <mergeCell ref="I396:K396"/>
    <mergeCell ref="L396:N396"/>
    <mergeCell ref="O396:Q396"/>
    <mergeCell ref="B391:B393"/>
    <mergeCell ref="F391:H391"/>
    <mergeCell ref="I391:K391"/>
    <mergeCell ref="L391:N391"/>
    <mergeCell ref="S391:V393"/>
    <mergeCell ref="W391:Y393"/>
    <mergeCell ref="F392:H392"/>
    <mergeCell ref="I392:K392"/>
    <mergeCell ref="L392:N392"/>
    <mergeCell ref="F393:H393"/>
    <mergeCell ref="I393:K393"/>
    <mergeCell ref="L393:N393"/>
    <mergeCell ref="O393:Q393"/>
    <mergeCell ref="O391:R391"/>
    <mergeCell ref="O392:R392"/>
    <mergeCell ref="O394:R394"/>
    <mergeCell ref="O395:R395"/>
    <mergeCell ref="B388:B390"/>
    <mergeCell ref="F388:H388"/>
    <mergeCell ref="I388:K388"/>
    <mergeCell ref="L388:N388"/>
    <mergeCell ref="S388:V390"/>
    <mergeCell ref="W388:Y390"/>
    <mergeCell ref="F389:H389"/>
    <mergeCell ref="I389:K389"/>
    <mergeCell ref="L389:N389"/>
    <mergeCell ref="F390:H390"/>
    <mergeCell ref="I390:K390"/>
    <mergeCell ref="L390:N390"/>
    <mergeCell ref="O390:Q390"/>
    <mergeCell ref="B385:B387"/>
    <mergeCell ref="F385:H385"/>
    <mergeCell ref="I385:K385"/>
    <mergeCell ref="L385:N385"/>
    <mergeCell ref="S385:V387"/>
    <mergeCell ref="W385:Y387"/>
    <mergeCell ref="F386:H386"/>
    <mergeCell ref="I386:K386"/>
    <mergeCell ref="L386:N386"/>
    <mergeCell ref="F387:H387"/>
    <mergeCell ref="I387:K387"/>
    <mergeCell ref="L387:N387"/>
    <mergeCell ref="O387:Q387"/>
    <mergeCell ref="O385:R385"/>
    <mergeCell ref="O386:R386"/>
    <mergeCell ref="O388:R388"/>
    <mergeCell ref="O389:R389"/>
    <mergeCell ref="B382:B384"/>
    <mergeCell ref="F382:H382"/>
    <mergeCell ref="I382:K382"/>
    <mergeCell ref="L382:N382"/>
    <mergeCell ref="S382:V384"/>
    <mergeCell ref="W382:Y384"/>
    <mergeCell ref="F383:H383"/>
    <mergeCell ref="I383:K383"/>
    <mergeCell ref="L383:N383"/>
    <mergeCell ref="F384:H384"/>
    <mergeCell ref="I384:K384"/>
    <mergeCell ref="L384:N384"/>
    <mergeCell ref="O384:Q384"/>
    <mergeCell ref="B379:B381"/>
    <mergeCell ref="F379:H379"/>
    <mergeCell ref="I379:K379"/>
    <mergeCell ref="L379:N379"/>
    <mergeCell ref="S379:V381"/>
    <mergeCell ref="W379:Y381"/>
    <mergeCell ref="F380:H380"/>
    <mergeCell ref="I380:K380"/>
    <mergeCell ref="L380:N380"/>
    <mergeCell ref="F381:H381"/>
    <mergeCell ref="I381:K381"/>
    <mergeCell ref="L381:N381"/>
    <mergeCell ref="O381:Q381"/>
    <mergeCell ref="O379:R379"/>
    <mergeCell ref="O380:R380"/>
    <mergeCell ref="O382:R382"/>
    <mergeCell ref="O383:R383"/>
    <mergeCell ref="C379:E380"/>
    <mergeCell ref="C381:E381"/>
    <mergeCell ref="B376:B378"/>
    <mergeCell ref="F376:H376"/>
    <mergeCell ref="I376:K376"/>
    <mergeCell ref="L376:N376"/>
    <mergeCell ref="S376:V378"/>
    <mergeCell ref="W376:Y378"/>
    <mergeCell ref="F377:H377"/>
    <mergeCell ref="I377:K377"/>
    <mergeCell ref="L377:N377"/>
    <mergeCell ref="F378:H378"/>
    <mergeCell ref="I378:K378"/>
    <mergeCell ref="L378:N378"/>
    <mergeCell ref="O378:Q378"/>
    <mergeCell ref="B373:B375"/>
    <mergeCell ref="F373:H373"/>
    <mergeCell ref="I373:K373"/>
    <mergeCell ref="L373:N373"/>
    <mergeCell ref="S373:V375"/>
    <mergeCell ref="W373:Y375"/>
    <mergeCell ref="F374:H374"/>
    <mergeCell ref="I374:K374"/>
    <mergeCell ref="L374:N374"/>
    <mergeCell ref="F375:H375"/>
    <mergeCell ref="I375:K375"/>
    <mergeCell ref="L375:N375"/>
    <mergeCell ref="O375:Q375"/>
    <mergeCell ref="O373:R373"/>
    <mergeCell ref="O374:R374"/>
    <mergeCell ref="O376:R376"/>
    <mergeCell ref="O377:R377"/>
    <mergeCell ref="C378:E378"/>
    <mergeCell ref="B370:B372"/>
    <mergeCell ref="F370:H370"/>
    <mergeCell ref="I370:K370"/>
    <mergeCell ref="L370:N370"/>
    <mergeCell ref="S370:V372"/>
    <mergeCell ref="W370:Y372"/>
    <mergeCell ref="F371:H371"/>
    <mergeCell ref="I371:K371"/>
    <mergeCell ref="L371:N371"/>
    <mergeCell ref="F372:H372"/>
    <mergeCell ref="I372:K372"/>
    <mergeCell ref="L372:N372"/>
    <mergeCell ref="O372:Q372"/>
    <mergeCell ref="B367:B369"/>
    <mergeCell ref="F367:H367"/>
    <mergeCell ref="I367:K367"/>
    <mergeCell ref="L367:N367"/>
    <mergeCell ref="S367:V369"/>
    <mergeCell ref="W367:Y369"/>
    <mergeCell ref="F368:H368"/>
    <mergeCell ref="I368:K368"/>
    <mergeCell ref="L368:N368"/>
    <mergeCell ref="F369:H369"/>
    <mergeCell ref="I369:K369"/>
    <mergeCell ref="L369:N369"/>
    <mergeCell ref="O369:Q369"/>
    <mergeCell ref="O367:R367"/>
    <mergeCell ref="O368:R368"/>
    <mergeCell ref="O370:R370"/>
    <mergeCell ref="O371:R371"/>
    <mergeCell ref="B364:B366"/>
    <mergeCell ref="F364:H364"/>
    <mergeCell ref="I364:K364"/>
    <mergeCell ref="L364:N364"/>
    <mergeCell ref="S364:V366"/>
    <mergeCell ref="W364:Y366"/>
    <mergeCell ref="F365:H365"/>
    <mergeCell ref="I365:K365"/>
    <mergeCell ref="L365:N365"/>
    <mergeCell ref="F366:H366"/>
    <mergeCell ref="I366:K366"/>
    <mergeCell ref="L366:N366"/>
    <mergeCell ref="O366:Q366"/>
    <mergeCell ref="B361:B363"/>
    <mergeCell ref="F361:H361"/>
    <mergeCell ref="I361:K361"/>
    <mergeCell ref="L361:N361"/>
    <mergeCell ref="S361:V363"/>
    <mergeCell ref="W361:Y363"/>
    <mergeCell ref="F362:H362"/>
    <mergeCell ref="I362:K362"/>
    <mergeCell ref="L362:N362"/>
    <mergeCell ref="F363:H363"/>
    <mergeCell ref="I363:K363"/>
    <mergeCell ref="L363:N363"/>
    <mergeCell ref="O363:Q363"/>
    <mergeCell ref="O361:R361"/>
    <mergeCell ref="O362:R362"/>
    <mergeCell ref="O364:R364"/>
    <mergeCell ref="O365:R365"/>
    <mergeCell ref="B358:B360"/>
    <mergeCell ref="F358:H358"/>
    <mergeCell ref="I358:K358"/>
    <mergeCell ref="L358:N358"/>
    <mergeCell ref="S358:V360"/>
    <mergeCell ref="W358:Y360"/>
    <mergeCell ref="F359:H359"/>
    <mergeCell ref="I359:K359"/>
    <mergeCell ref="L359:N359"/>
    <mergeCell ref="F360:H360"/>
    <mergeCell ref="I360:K360"/>
    <mergeCell ref="L360:N360"/>
    <mergeCell ref="O360:Q360"/>
    <mergeCell ref="B355:B357"/>
    <mergeCell ref="F355:H355"/>
    <mergeCell ref="I355:K355"/>
    <mergeCell ref="L355:N355"/>
    <mergeCell ref="S355:V357"/>
    <mergeCell ref="W355:Y357"/>
    <mergeCell ref="F356:H356"/>
    <mergeCell ref="I356:K356"/>
    <mergeCell ref="L356:N356"/>
    <mergeCell ref="F357:H357"/>
    <mergeCell ref="I357:K357"/>
    <mergeCell ref="L357:N357"/>
    <mergeCell ref="O357:Q357"/>
    <mergeCell ref="O355:R355"/>
    <mergeCell ref="O356:R356"/>
    <mergeCell ref="O358:R358"/>
    <mergeCell ref="O359:R359"/>
    <mergeCell ref="B352:B354"/>
    <mergeCell ref="F352:H352"/>
    <mergeCell ref="I352:K352"/>
    <mergeCell ref="L352:N352"/>
    <mergeCell ref="S352:V354"/>
    <mergeCell ref="W352:Y354"/>
    <mergeCell ref="F353:H353"/>
    <mergeCell ref="I353:K353"/>
    <mergeCell ref="L353:N353"/>
    <mergeCell ref="F354:H354"/>
    <mergeCell ref="I354:K354"/>
    <mergeCell ref="L354:N354"/>
    <mergeCell ref="O354:Q354"/>
    <mergeCell ref="B349:B351"/>
    <mergeCell ref="F349:H349"/>
    <mergeCell ref="I349:K349"/>
    <mergeCell ref="L349:N349"/>
    <mergeCell ref="S349:V351"/>
    <mergeCell ref="W349:Y351"/>
    <mergeCell ref="F350:H350"/>
    <mergeCell ref="I350:K350"/>
    <mergeCell ref="L350:N350"/>
    <mergeCell ref="F351:H351"/>
    <mergeCell ref="I351:K351"/>
    <mergeCell ref="L351:N351"/>
    <mergeCell ref="O351:Q351"/>
    <mergeCell ref="O349:R349"/>
    <mergeCell ref="O350:R350"/>
    <mergeCell ref="O352:R352"/>
    <mergeCell ref="O353:R353"/>
    <mergeCell ref="C349:E350"/>
    <mergeCell ref="C351:E351"/>
    <mergeCell ref="B346:B348"/>
    <mergeCell ref="F346:H346"/>
    <mergeCell ref="I346:K346"/>
    <mergeCell ref="L346:N346"/>
    <mergeCell ref="S346:V348"/>
    <mergeCell ref="W346:Y348"/>
    <mergeCell ref="F347:H347"/>
    <mergeCell ref="I347:K347"/>
    <mergeCell ref="L347:N347"/>
    <mergeCell ref="F348:H348"/>
    <mergeCell ref="I348:K348"/>
    <mergeCell ref="L348:N348"/>
    <mergeCell ref="O348:Q348"/>
    <mergeCell ref="B343:B345"/>
    <mergeCell ref="F343:H343"/>
    <mergeCell ref="I343:K343"/>
    <mergeCell ref="L343:N343"/>
    <mergeCell ref="S343:V345"/>
    <mergeCell ref="W343:Y345"/>
    <mergeCell ref="F344:H344"/>
    <mergeCell ref="I344:K344"/>
    <mergeCell ref="L344:N344"/>
    <mergeCell ref="F345:H345"/>
    <mergeCell ref="I345:K345"/>
    <mergeCell ref="L345:N345"/>
    <mergeCell ref="O345:Q345"/>
    <mergeCell ref="O343:R343"/>
    <mergeCell ref="O344:R344"/>
    <mergeCell ref="O346:R346"/>
    <mergeCell ref="O347:R347"/>
    <mergeCell ref="C348:E348"/>
    <mergeCell ref="B340:B342"/>
    <mergeCell ref="F340:H340"/>
    <mergeCell ref="I340:K340"/>
    <mergeCell ref="L340:N340"/>
    <mergeCell ref="S340:V342"/>
    <mergeCell ref="W340:Y342"/>
    <mergeCell ref="F341:H341"/>
    <mergeCell ref="I341:K341"/>
    <mergeCell ref="L341:N341"/>
    <mergeCell ref="F342:H342"/>
    <mergeCell ref="I342:K342"/>
    <mergeCell ref="L342:N342"/>
    <mergeCell ref="O342:Q342"/>
    <mergeCell ref="B337:B339"/>
    <mergeCell ref="F337:H337"/>
    <mergeCell ref="I337:K337"/>
    <mergeCell ref="L337:N337"/>
    <mergeCell ref="S337:V339"/>
    <mergeCell ref="W337:Y339"/>
    <mergeCell ref="F338:H338"/>
    <mergeCell ref="I338:K338"/>
    <mergeCell ref="L338:N338"/>
    <mergeCell ref="F339:H339"/>
    <mergeCell ref="I339:K339"/>
    <mergeCell ref="L339:N339"/>
    <mergeCell ref="O339:Q339"/>
    <mergeCell ref="O337:R337"/>
    <mergeCell ref="O338:R338"/>
    <mergeCell ref="O340:R340"/>
    <mergeCell ref="O341:R341"/>
    <mergeCell ref="B334:B336"/>
    <mergeCell ref="F334:H334"/>
    <mergeCell ref="I334:K334"/>
    <mergeCell ref="L334:N334"/>
    <mergeCell ref="S334:V336"/>
    <mergeCell ref="W334:Y336"/>
    <mergeCell ref="F335:H335"/>
    <mergeCell ref="I335:K335"/>
    <mergeCell ref="L335:N335"/>
    <mergeCell ref="F336:H336"/>
    <mergeCell ref="I336:K336"/>
    <mergeCell ref="L336:N336"/>
    <mergeCell ref="O336:Q336"/>
    <mergeCell ref="B331:B333"/>
    <mergeCell ref="F331:H331"/>
    <mergeCell ref="I331:K331"/>
    <mergeCell ref="L331:N331"/>
    <mergeCell ref="S331:V333"/>
    <mergeCell ref="W331:Y333"/>
    <mergeCell ref="F332:H332"/>
    <mergeCell ref="I332:K332"/>
    <mergeCell ref="L332:N332"/>
    <mergeCell ref="F333:H333"/>
    <mergeCell ref="I333:K333"/>
    <mergeCell ref="L333:N333"/>
    <mergeCell ref="O333:Q333"/>
    <mergeCell ref="O331:R331"/>
    <mergeCell ref="O332:R332"/>
    <mergeCell ref="O334:R334"/>
    <mergeCell ref="O335:R335"/>
    <mergeCell ref="B328:B330"/>
    <mergeCell ref="F328:H328"/>
    <mergeCell ref="I328:K328"/>
    <mergeCell ref="L328:N328"/>
    <mergeCell ref="S328:V330"/>
    <mergeCell ref="W328:Y330"/>
    <mergeCell ref="F329:H329"/>
    <mergeCell ref="I329:K329"/>
    <mergeCell ref="L329:N329"/>
    <mergeCell ref="F330:H330"/>
    <mergeCell ref="I330:K330"/>
    <mergeCell ref="L330:N330"/>
    <mergeCell ref="O330:Q330"/>
    <mergeCell ref="B325:B327"/>
    <mergeCell ref="F325:H325"/>
    <mergeCell ref="I325:K325"/>
    <mergeCell ref="L325:N325"/>
    <mergeCell ref="S325:V327"/>
    <mergeCell ref="W325:Y327"/>
    <mergeCell ref="F326:H326"/>
    <mergeCell ref="I326:K326"/>
    <mergeCell ref="L326:N326"/>
    <mergeCell ref="F327:H327"/>
    <mergeCell ref="I327:K327"/>
    <mergeCell ref="L327:N327"/>
    <mergeCell ref="O327:Q327"/>
    <mergeCell ref="O325:R325"/>
    <mergeCell ref="O326:R326"/>
    <mergeCell ref="O328:R328"/>
    <mergeCell ref="O329:R329"/>
    <mergeCell ref="B322:B324"/>
    <mergeCell ref="F322:H322"/>
    <mergeCell ref="I322:K322"/>
    <mergeCell ref="L322:N322"/>
    <mergeCell ref="S322:V324"/>
    <mergeCell ref="W322:Y324"/>
    <mergeCell ref="F323:H323"/>
    <mergeCell ref="I323:K323"/>
    <mergeCell ref="L323:N323"/>
    <mergeCell ref="F324:H324"/>
    <mergeCell ref="I324:K324"/>
    <mergeCell ref="L324:N324"/>
    <mergeCell ref="O324:Q324"/>
    <mergeCell ref="B319:B321"/>
    <mergeCell ref="F319:H319"/>
    <mergeCell ref="I319:K319"/>
    <mergeCell ref="L319:N319"/>
    <mergeCell ref="S319:V321"/>
    <mergeCell ref="W319:Y321"/>
    <mergeCell ref="F320:H320"/>
    <mergeCell ref="I320:K320"/>
    <mergeCell ref="L320:N320"/>
    <mergeCell ref="F321:H321"/>
    <mergeCell ref="I321:K321"/>
    <mergeCell ref="L321:N321"/>
    <mergeCell ref="O321:Q321"/>
    <mergeCell ref="O319:R319"/>
    <mergeCell ref="O320:R320"/>
    <mergeCell ref="O322:R322"/>
    <mergeCell ref="O323:R323"/>
    <mergeCell ref="C319:E320"/>
    <mergeCell ref="C321:E321"/>
    <mergeCell ref="B316:B318"/>
    <mergeCell ref="F316:H316"/>
    <mergeCell ref="I316:K316"/>
    <mergeCell ref="L316:N316"/>
    <mergeCell ref="S316:V318"/>
    <mergeCell ref="W316:Y318"/>
    <mergeCell ref="F317:H317"/>
    <mergeCell ref="I317:K317"/>
    <mergeCell ref="L317:N317"/>
    <mergeCell ref="F318:H318"/>
    <mergeCell ref="I318:K318"/>
    <mergeCell ref="L318:N318"/>
    <mergeCell ref="O318:Q318"/>
    <mergeCell ref="B313:B315"/>
    <mergeCell ref="F313:H313"/>
    <mergeCell ref="I313:K313"/>
    <mergeCell ref="L313:N313"/>
    <mergeCell ref="S313:V315"/>
    <mergeCell ref="W313:Y315"/>
    <mergeCell ref="F314:H314"/>
    <mergeCell ref="I314:K314"/>
    <mergeCell ref="L314:N314"/>
    <mergeCell ref="F315:H315"/>
    <mergeCell ref="I315:K315"/>
    <mergeCell ref="L315:N315"/>
    <mergeCell ref="O315:Q315"/>
    <mergeCell ref="O313:R313"/>
    <mergeCell ref="O314:R314"/>
    <mergeCell ref="O316:R316"/>
    <mergeCell ref="O317:R317"/>
    <mergeCell ref="C318:E318"/>
    <mergeCell ref="B310:B312"/>
    <mergeCell ref="F310:H310"/>
    <mergeCell ref="I310:K310"/>
    <mergeCell ref="L310:N310"/>
    <mergeCell ref="S310:V312"/>
    <mergeCell ref="W310:Y312"/>
    <mergeCell ref="F311:H311"/>
    <mergeCell ref="I311:K311"/>
    <mergeCell ref="L311:N311"/>
    <mergeCell ref="F312:H312"/>
    <mergeCell ref="I312:K312"/>
    <mergeCell ref="L312:N312"/>
    <mergeCell ref="O312:Q312"/>
    <mergeCell ref="B307:B309"/>
    <mergeCell ref="F307:H307"/>
    <mergeCell ref="I307:K307"/>
    <mergeCell ref="L307:N307"/>
    <mergeCell ref="S307:V309"/>
    <mergeCell ref="W307:Y309"/>
    <mergeCell ref="F308:H308"/>
    <mergeCell ref="I308:K308"/>
    <mergeCell ref="L308:N308"/>
    <mergeCell ref="F309:H309"/>
    <mergeCell ref="I309:K309"/>
    <mergeCell ref="L309:N309"/>
    <mergeCell ref="O309:Q309"/>
    <mergeCell ref="O307:R307"/>
    <mergeCell ref="O308:R308"/>
    <mergeCell ref="O310:R310"/>
    <mergeCell ref="O311:R311"/>
    <mergeCell ref="B304:B306"/>
    <mergeCell ref="F304:H304"/>
    <mergeCell ref="I304:K304"/>
    <mergeCell ref="L304:N304"/>
    <mergeCell ref="S304:V306"/>
    <mergeCell ref="W304:Y306"/>
    <mergeCell ref="F305:H305"/>
    <mergeCell ref="I305:K305"/>
    <mergeCell ref="L305:N305"/>
    <mergeCell ref="F306:H306"/>
    <mergeCell ref="I306:K306"/>
    <mergeCell ref="L306:N306"/>
    <mergeCell ref="O306:Q306"/>
    <mergeCell ref="B301:B303"/>
    <mergeCell ref="F301:H301"/>
    <mergeCell ref="I301:K301"/>
    <mergeCell ref="L301:N301"/>
    <mergeCell ref="S301:V303"/>
    <mergeCell ref="W301:Y303"/>
    <mergeCell ref="F302:H302"/>
    <mergeCell ref="I302:K302"/>
    <mergeCell ref="L302:N302"/>
    <mergeCell ref="F303:H303"/>
    <mergeCell ref="I303:K303"/>
    <mergeCell ref="L303:N303"/>
    <mergeCell ref="O303:Q303"/>
    <mergeCell ref="O301:R301"/>
    <mergeCell ref="O302:R302"/>
    <mergeCell ref="O304:R304"/>
    <mergeCell ref="O305:R305"/>
    <mergeCell ref="B298:B300"/>
    <mergeCell ref="F298:H298"/>
    <mergeCell ref="I298:K298"/>
    <mergeCell ref="L298:N298"/>
    <mergeCell ref="S298:V300"/>
    <mergeCell ref="W298:Y300"/>
    <mergeCell ref="F299:H299"/>
    <mergeCell ref="I299:K299"/>
    <mergeCell ref="L299:N299"/>
    <mergeCell ref="F300:H300"/>
    <mergeCell ref="I300:K300"/>
    <mergeCell ref="L300:N300"/>
    <mergeCell ref="O300:Q300"/>
    <mergeCell ref="B295:B297"/>
    <mergeCell ref="F295:H295"/>
    <mergeCell ref="I295:K295"/>
    <mergeCell ref="L295:N295"/>
    <mergeCell ref="S295:V297"/>
    <mergeCell ref="W295:Y297"/>
    <mergeCell ref="F296:H296"/>
    <mergeCell ref="I296:K296"/>
    <mergeCell ref="L296:N296"/>
    <mergeCell ref="F297:H297"/>
    <mergeCell ref="I297:K297"/>
    <mergeCell ref="L297:N297"/>
    <mergeCell ref="O297:Q297"/>
    <mergeCell ref="O295:R295"/>
    <mergeCell ref="O296:R296"/>
    <mergeCell ref="O298:R298"/>
    <mergeCell ref="O299:R299"/>
    <mergeCell ref="B292:B294"/>
    <mergeCell ref="F292:H292"/>
    <mergeCell ref="I292:K292"/>
    <mergeCell ref="L292:N292"/>
    <mergeCell ref="S292:V294"/>
    <mergeCell ref="W292:Y294"/>
    <mergeCell ref="F293:H293"/>
    <mergeCell ref="I293:K293"/>
    <mergeCell ref="L293:N293"/>
    <mergeCell ref="F294:H294"/>
    <mergeCell ref="I294:K294"/>
    <mergeCell ref="L294:N294"/>
    <mergeCell ref="O294:Q294"/>
    <mergeCell ref="B289:B291"/>
    <mergeCell ref="F289:H289"/>
    <mergeCell ref="I289:K289"/>
    <mergeCell ref="L289:N289"/>
    <mergeCell ref="S289:V291"/>
    <mergeCell ref="W289:Y291"/>
    <mergeCell ref="F290:H290"/>
    <mergeCell ref="I290:K290"/>
    <mergeCell ref="L290:N290"/>
    <mergeCell ref="F291:H291"/>
    <mergeCell ref="I291:K291"/>
    <mergeCell ref="L291:N291"/>
    <mergeCell ref="O291:Q291"/>
    <mergeCell ref="O289:R289"/>
    <mergeCell ref="O290:R290"/>
    <mergeCell ref="O292:R292"/>
    <mergeCell ref="O293:R293"/>
    <mergeCell ref="C289:E290"/>
    <mergeCell ref="C291:E291"/>
    <mergeCell ref="B286:B288"/>
    <mergeCell ref="F286:H286"/>
    <mergeCell ref="I286:K286"/>
    <mergeCell ref="L286:N286"/>
    <mergeCell ref="S286:V288"/>
    <mergeCell ref="W286:Y288"/>
    <mergeCell ref="F287:H287"/>
    <mergeCell ref="I287:K287"/>
    <mergeCell ref="L287:N287"/>
    <mergeCell ref="F288:H288"/>
    <mergeCell ref="I288:K288"/>
    <mergeCell ref="L288:N288"/>
    <mergeCell ref="O288:Q288"/>
    <mergeCell ref="B283:B285"/>
    <mergeCell ref="F283:H283"/>
    <mergeCell ref="I283:K283"/>
    <mergeCell ref="L283:N283"/>
    <mergeCell ref="S283:V285"/>
    <mergeCell ref="W283:Y285"/>
    <mergeCell ref="F284:H284"/>
    <mergeCell ref="I284:K284"/>
    <mergeCell ref="L284:N284"/>
    <mergeCell ref="F285:H285"/>
    <mergeCell ref="I285:K285"/>
    <mergeCell ref="L285:N285"/>
    <mergeCell ref="O285:Q285"/>
    <mergeCell ref="O283:R283"/>
    <mergeCell ref="O284:R284"/>
    <mergeCell ref="O286:R286"/>
    <mergeCell ref="O287:R287"/>
    <mergeCell ref="C288:E288"/>
    <mergeCell ref="B280:B282"/>
    <mergeCell ref="F280:H280"/>
    <mergeCell ref="I280:K280"/>
    <mergeCell ref="L280:N280"/>
    <mergeCell ref="S280:V282"/>
    <mergeCell ref="W280:Y282"/>
    <mergeCell ref="F281:H281"/>
    <mergeCell ref="I281:K281"/>
    <mergeCell ref="L281:N281"/>
    <mergeCell ref="F282:H282"/>
    <mergeCell ref="I282:K282"/>
    <mergeCell ref="L282:N282"/>
    <mergeCell ref="O282:Q282"/>
    <mergeCell ref="B277:B279"/>
    <mergeCell ref="F277:H277"/>
    <mergeCell ref="I277:K277"/>
    <mergeCell ref="L277:N277"/>
    <mergeCell ref="S277:V279"/>
    <mergeCell ref="W277:Y279"/>
    <mergeCell ref="F278:H278"/>
    <mergeCell ref="I278:K278"/>
    <mergeCell ref="L278:N278"/>
    <mergeCell ref="F279:H279"/>
    <mergeCell ref="I279:K279"/>
    <mergeCell ref="L279:N279"/>
    <mergeCell ref="O279:Q279"/>
    <mergeCell ref="O277:R277"/>
    <mergeCell ref="O278:R278"/>
    <mergeCell ref="O280:R280"/>
    <mergeCell ref="O281:R281"/>
    <mergeCell ref="B274:B276"/>
    <mergeCell ref="F274:H274"/>
    <mergeCell ref="I274:K274"/>
    <mergeCell ref="L274:N274"/>
    <mergeCell ref="S274:V276"/>
    <mergeCell ref="W274:Y276"/>
    <mergeCell ref="F275:H275"/>
    <mergeCell ref="I275:K275"/>
    <mergeCell ref="L275:N275"/>
    <mergeCell ref="F276:H276"/>
    <mergeCell ref="I276:K276"/>
    <mergeCell ref="L276:N276"/>
    <mergeCell ref="O276:Q276"/>
    <mergeCell ref="B271:B273"/>
    <mergeCell ref="F271:H271"/>
    <mergeCell ref="I271:K271"/>
    <mergeCell ref="L271:N271"/>
    <mergeCell ref="S271:V273"/>
    <mergeCell ref="W271:Y273"/>
    <mergeCell ref="F272:H272"/>
    <mergeCell ref="I272:K272"/>
    <mergeCell ref="L272:N272"/>
    <mergeCell ref="F273:H273"/>
    <mergeCell ref="I273:K273"/>
    <mergeCell ref="L273:N273"/>
    <mergeCell ref="O273:Q273"/>
    <mergeCell ref="O271:R271"/>
    <mergeCell ref="O272:R272"/>
    <mergeCell ref="O274:R274"/>
    <mergeCell ref="O275:R275"/>
    <mergeCell ref="B268:B270"/>
    <mergeCell ref="F268:H268"/>
    <mergeCell ref="I268:K268"/>
    <mergeCell ref="L268:N268"/>
    <mergeCell ref="S268:V270"/>
    <mergeCell ref="W268:Y270"/>
    <mergeCell ref="F269:H269"/>
    <mergeCell ref="I269:K269"/>
    <mergeCell ref="L269:N269"/>
    <mergeCell ref="F270:H270"/>
    <mergeCell ref="I270:K270"/>
    <mergeCell ref="L270:N270"/>
    <mergeCell ref="O270:Q270"/>
    <mergeCell ref="B265:B267"/>
    <mergeCell ref="F265:H265"/>
    <mergeCell ref="I265:K265"/>
    <mergeCell ref="L265:N265"/>
    <mergeCell ref="S265:V267"/>
    <mergeCell ref="W265:Y267"/>
    <mergeCell ref="F266:H266"/>
    <mergeCell ref="I266:K266"/>
    <mergeCell ref="L266:N266"/>
    <mergeCell ref="F267:H267"/>
    <mergeCell ref="I267:K267"/>
    <mergeCell ref="L267:N267"/>
    <mergeCell ref="O267:Q267"/>
    <mergeCell ref="O265:R265"/>
    <mergeCell ref="O266:R266"/>
    <mergeCell ref="O268:R268"/>
    <mergeCell ref="O269:R269"/>
    <mergeCell ref="B262:B264"/>
    <mergeCell ref="F262:H262"/>
    <mergeCell ref="I262:K262"/>
    <mergeCell ref="L262:N262"/>
    <mergeCell ref="S262:V264"/>
    <mergeCell ref="W262:Y264"/>
    <mergeCell ref="F263:H263"/>
    <mergeCell ref="I263:K263"/>
    <mergeCell ref="L263:N263"/>
    <mergeCell ref="F264:H264"/>
    <mergeCell ref="I264:K264"/>
    <mergeCell ref="L264:N264"/>
    <mergeCell ref="O264:Q264"/>
    <mergeCell ref="B259:B261"/>
    <mergeCell ref="F259:H259"/>
    <mergeCell ref="I259:K259"/>
    <mergeCell ref="L259:N259"/>
    <mergeCell ref="S259:V261"/>
    <mergeCell ref="W259:Y261"/>
    <mergeCell ref="F260:H260"/>
    <mergeCell ref="I260:K260"/>
    <mergeCell ref="L260:N260"/>
    <mergeCell ref="F261:H261"/>
    <mergeCell ref="I261:K261"/>
    <mergeCell ref="L261:N261"/>
    <mergeCell ref="O261:Q261"/>
    <mergeCell ref="O259:R259"/>
    <mergeCell ref="O260:R260"/>
    <mergeCell ref="O262:R262"/>
    <mergeCell ref="O263:R263"/>
    <mergeCell ref="C259:E260"/>
    <mergeCell ref="C261:E261"/>
    <mergeCell ref="B256:B258"/>
    <mergeCell ref="F256:H256"/>
    <mergeCell ref="I256:K256"/>
    <mergeCell ref="L256:N256"/>
    <mergeCell ref="S256:V258"/>
    <mergeCell ref="W256:Y258"/>
    <mergeCell ref="F257:H257"/>
    <mergeCell ref="I257:K257"/>
    <mergeCell ref="L257:N257"/>
    <mergeCell ref="F258:H258"/>
    <mergeCell ref="I258:K258"/>
    <mergeCell ref="L258:N258"/>
    <mergeCell ref="O258:Q258"/>
    <mergeCell ref="B253:B255"/>
    <mergeCell ref="F253:H253"/>
    <mergeCell ref="I253:K253"/>
    <mergeCell ref="L253:N253"/>
    <mergeCell ref="S253:V255"/>
    <mergeCell ref="W253:Y255"/>
    <mergeCell ref="F254:H254"/>
    <mergeCell ref="I254:K254"/>
    <mergeCell ref="L254:N254"/>
    <mergeCell ref="F255:H255"/>
    <mergeCell ref="I255:K255"/>
    <mergeCell ref="L255:N255"/>
    <mergeCell ref="O255:Q255"/>
    <mergeCell ref="O256:R256"/>
    <mergeCell ref="O257:R257"/>
    <mergeCell ref="O253:R253"/>
    <mergeCell ref="O254:R254"/>
    <mergeCell ref="C258:E258"/>
    <mergeCell ref="B250:B252"/>
    <mergeCell ref="F250:H250"/>
    <mergeCell ref="I250:K250"/>
    <mergeCell ref="L250:N250"/>
    <mergeCell ref="S250:V252"/>
    <mergeCell ref="W250:Y252"/>
    <mergeCell ref="F251:H251"/>
    <mergeCell ref="I251:K251"/>
    <mergeCell ref="L251:N251"/>
    <mergeCell ref="F252:H252"/>
    <mergeCell ref="I252:K252"/>
    <mergeCell ref="L252:N252"/>
    <mergeCell ref="O252:Q252"/>
    <mergeCell ref="B247:B249"/>
    <mergeCell ref="F247:H247"/>
    <mergeCell ref="I247:K247"/>
    <mergeCell ref="L247:N247"/>
    <mergeCell ref="S247:V249"/>
    <mergeCell ref="W247:Y249"/>
    <mergeCell ref="F248:H248"/>
    <mergeCell ref="I248:K248"/>
    <mergeCell ref="L248:N248"/>
    <mergeCell ref="F249:H249"/>
    <mergeCell ref="I249:K249"/>
    <mergeCell ref="L249:N249"/>
    <mergeCell ref="O249:Q249"/>
    <mergeCell ref="O250:R250"/>
    <mergeCell ref="O251:R251"/>
    <mergeCell ref="O247:R247"/>
    <mergeCell ref="O248:R248"/>
    <mergeCell ref="B244:B246"/>
    <mergeCell ref="F244:H244"/>
    <mergeCell ref="I244:K244"/>
    <mergeCell ref="L244:N244"/>
    <mergeCell ref="S244:V246"/>
    <mergeCell ref="W244:Y246"/>
    <mergeCell ref="F245:H245"/>
    <mergeCell ref="I245:K245"/>
    <mergeCell ref="L245:N245"/>
    <mergeCell ref="F246:H246"/>
    <mergeCell ref="I246:K246"/>
    <mergeCell ref="L246:N246"/>
    <mergeCell ref="O246:Q246"/>
    <mergeCell ref="B241:B243"/>
    <mergeCell ref="F241:H241"/>
    <mergeCell ref="I241:K241"/>
    <mergeCell ref="L241:N241"/>
    <mergeCell ref="S241:V243"/>
    <mergeCell ref="W241:Y243"/>
    <mergeCell ref="F242:H242"/>
    <mergeCell ref="I242:K242"/>
    <mergeCell ref="L242:N242"/>
    <mergeCell ref="F243:H243"/>
    <mergeCell ref="I243:K243"/>
    <mergeCell ref="L243:N243"/>
    <mergeCell ref="O243:Q243"/>
    <mergeCell ref="O244:R244"/>
    <mergeCell ref="O245:R245"/>
    <mergeCell ref="O241:R241"/>
    <mergeCell ref="O242:R242"/>
    <mergeCell ref="B238:B240"/>
    <mergeCell ref="F238:H238"/>
    <mergeCell ref="I238:K238"/>
    <mergeCell ref="L238:N238"/>
    <mergeCell ref="S238:V240"/>
    <mergeCell ref="W238:Y240"/>
    <mergeCell ref="F239:H239"/>
    <mergeCell ref="I239:K239"/>
    <mergeCell ref="L239:N239"/>
    <mergeCell ref="F240:H240"/>
    <mergeCell ref="I240:K240"/>
    <mergeCell ref="L240:N240"/>
    <mergeCell ref="O240:Q240"/>
    <mergeCell ref="B235:B237"/>
    <mergeCell ref="F235:H235"/>
    <mergeCell ref="I235:K235"/>
    <mergeCell ref="L235:N235"/>
    <mergeCell ref="S235:V237"/>
    <mergeCell ref="W235:Y237"/>
    <mergeCell ref="F236:H236"/>
    <mergeCell ref="I236:K236"/>
    <mergeCell ref="L236:N236"/>
    <mergeCell ref="F237:H237"/>
    <mergeCell ref="I237:K237"/>
    <mergeCell ref="L237:N237"/>
    <mergeCell ref="O237:Q237"/>
    <mergeCell ref="O238:R238"/>
    <mergeCell ref="O239:R239"/>
    <mergeCell ref="O235:R235"/>
    <mergeCell ref="O236:R236"/>
    <mergeCell ref="B232:B234"/>
    <mergeCell ref="F232:H232"/>
    <mergeCell ref="I232:K232"/>
    <mergeCell ref="L232:N232"/>
    <mergeCell ref="S232:V234"/>
    <mergeCell ref="W232:Y234"/>
    <mergeCell ref="F233:H233"/>
    <mergeCell ref="I233:K233"/>
    <mergeCell ref="L233:N233"/>
    <mergeCell ref="F234:H234"/>
    <mergeCell ref="I234:K234"/>
    <mergeCell ref="L234:N234"/>
    <mergeCell ref="O234:Q234"/>
    <mergeCell ref="B229:B231"/>
    <mergeCell ref="F229:H229"/>
    <mergeCell ref="I229:K229"/>
    <mergeCell ref="L229:N229"/>
    <mergeCell ref="S229:V231"/>
    <mergeCell ref="W229:Y231"/>
    <mergeCell ref="F230:H230"/>
    <mergeCell ref="I230:K230"/>
    <mergeCell ref="L230:N230"/>
    <mergeCell ref="F231:H231"/>
    <mergeCell ref="I231:K231"/>
    <mergeCell ref="L231:N231"/>
    <mergeCell ref="O231:Q231"/>
    <mergeCell ref="O232:R232"/>
    <mergeCell ref="O233:R233"/>
    <mergeCell ref="O229:R229"/>
    <mergeCell ref="O230:R230"/>
    <mergeCell ref="C229:E230"/>
    <mergeCell ref="C231:E231"/>
    <mergeCell ref="B226:B228"/>
    <mergeCell ref="F226:H226"/>
    <mergeCell ref="I226:K226"/>
    <mergeCell ref="L226:N226"/>
    <mergeCell ref="S226:V228"/>
    <mergeCell ref="W226:Y228"/>
    <mergeCell ref="F227:H227"/>
    <mergeCell ref="I227:K227"/>
    <mergeCell ref="L227:N227"/>
    <mergeCell ref="F228:H228"/>
    <mergeCell ref="I228:K228"/>
    <mergeCell ref="L228:N228"/>
    <mergeCell ref="O228:Q228"/>
    <mergeCell ref="B223:B225"/>
    <mergeCell ref="F223:H223"/>
    <mergeCell ref="I223:K223"/>
    <mergeCell ref="L223:N223"/>
    <mergeCell ref="S223:V225"/>
    <mergeCell ref="W223:Y225"/>
    <mergeCell ref="F224:H224"/>
    <mergeCell ref="I224:K224"/>
    <mergeCell ref="L224:N224"/>
    <mergeCell ref="F225:H225"/>
    <mergeCell ref="I225:K225"/>
    <mergeCell ref="L225:N225"/>
    <mergeCell ref="O225:Q225"/>
    <mergeCell ref="O226:R226"/>
    <mergeCell ref="O227:R227"/>
    <mergeCell ref="O223:R223"/>
    <mergeCell ref="O224:R224"/>
    <mergeCell ref="C228:E228"/>
    <mergeCell ref="B220:B222"/>
    <mergeCell ref="F220:H220"/>
    <mergeCell ref="I220:K220"/>
    <mergeCell ref="L220:N220"/>
    <mergeCell ref="S220:V222"/>
    <mergeCell ref="W220:Y222"/>
    <mergeCell ref="F221:H221"/>
    <mergeCell ref="I221:K221"/>
    <mergeCell ref="L221:N221"/>
    <mergeCell ref="F222:H222"/>
    <mergeCell ref="I222:K222"/>
    <mergeCell ref="L222:N222"/>
    <mergeCell ref="O222:Q222"/>
    <mergeCell ref="B217:B219"/>
    <mergeCell ref="F217:H217"/>
    <mergeCell ref="I217:K217"/>
    <mergeCell ref="L217:N217"/>
    <mergeCell ref="S217:V219"/>
    <mergeCell ref="W217:Y219"/>
    <mergeCell ref="F218:H218"/>
    <mergeCell ref="I218:K218"/>
    <mergeCell ref="L218:N218"/>
    <mergeCell ref="F219:H219"/>
    <mergeCell ref="I219:K219"/>
    <mergeCell ref="L219:N219"/>
    <mergeCell ref="O219:Q219"/>
    <mergeCell ref="O220:R220"/>
    <mergeCell ref="O221:R221"/>
    <mergeCell ref="O217:R217"/>
    <mergeCell ref="O218:R218"/>
    <mergeCell ref="B214:B216"/>
    <mergeCell ref="F214:H214"/>
    <mergeCell ref="I214:K214"/>
    <mergeCell ref="L214:N214"/>
    <mergeCell ref="S214:V216"/>
    <mergeCell ref="W214:Y216"/>
    <mergeCell ref="F215:H215"/>
    <mergeCell ref="I215:K215"/>
    <mergeCell ref="L215:N215"/>
    <mergeCell ref="F216:H216"/>
    <mergeCell ref="I216:K216"/>
    <mergeCell ref="L216:N216"/>
    <mergeCell ref="O216:Q216"/>
    <mergeCell ref="B211:B213"/>
    <mergeCell ref="F211:H211"/>
    <mergeCell ref="I211:K211"/>
    <mergeCell ref="L211:N211"/>
    <mergeCell ref="S211:V213"/>
    <mergeCell ref="W211:Y213"/>
    <mergeCell ref="F212:H212"/>
    <mergeCell ref="I212:K212"/>
    <mergeCell ref="L212:N212"/>
    <mergeCell ref="F213:H213"/>
    <mergeCell ref="I213:K213"/>
    <mergeCell ref="L213:N213"/>
    <mergeCell ref="O213:Q213"/>
    <mergeCell ref="O211:R211"/>
    <mergeCell ref="O212:R212"/>
    <mergeCell ref="B208:B210"/>
    <mergeCell ref="F208:H208"/>
    <mergeCell ref="I208:K208"/>
    <mergeCell ref="L208:N208"/>
    <mergeCell ref="S208:V210"/>
    <mergeCell ref="W208:Y210"/>
    <mergeCell ref="F209:H209"/>
    <mergeCell ref="I209:K209"/>
    <mergeCell ref="L209:N209"/>
    <mergeCell ref="F210:H210"/>
    <mergeCell ref="I210:K210"/>
    <mergeCell ref="L210:N210"/>
    <mergeCell ref="O210:Q210"/>
    <mergeCell ref="B205:B207"/>
    <mergeCell ref="F205:H205"/>
    <mergeCell ref="I205:K205"/>
    <mergeCell ref="L205:N205"/>
    <mergeCell ref="S205:V207"/>
    <mergeCell ref="W205:Y207"/>
    <mergeCell ref="F206:H206"/>
    <mergeCell ref="I206:K206"/>
    <mergeCell ref="L206:N206"/>
    <mergeCell ref="F207:H207"/>
    <mergeCell ref="I207:K207"/>
    <mergeCell ref="L207:N207"/>
    <mergeCell ref="O207:Q207"/>
    <mergeCell ref="O208:R208"/>
    <mergeCell ref="O205:R205"/>
    <mergeCell ref="O206:R206"/>
    <mergeCell ref="B202:B204"/>
    <mergeCell ref="F202:H202"/>
    <mergeCell ref="I202:K202"/>
    <mergeCell ref="L202:N202"/>
    <mergeCell ref="S202:V204"/>
    <mergeCell ref="W202:Y204"/>
    <mergeCell ref="F203:H203"/>
    <mergeCell ref="I203:K203"/>
    <mergeCell ref="L203:N203"/>
    <mergeCell ref="F204:H204"/>
    <mergeCell ref="I204:K204"/>
    <mergeCell ref="L204:N204"/>
    <mergeCell ref="O204:Q204"/>
    <mergeCell ref="B199:B201"/>
    <mergeCell ref="F199:H199"/>
    <mergeCell ref="I199:K199"/>
    <mergeCell ref="L199:N199"/>
    <mergeCell ref="S199:V201"/>
    <mergeCell ref="W199:Y201"/>
    <mergeCell ref="F200:H200"/>
    <mergeCell ref="I200:K200"/>
    <mergeCell ref="L200:N200"/>
    <mergeCell ref="F201:H201"/>
    <mergeCell ref="I201:K201"/>
    <mergeCell ref="L201:N201"/>
    <mergeCell ref="O201:Q201"/>
    <mergeCell ref="O202:R202"/>
    <mergeCell ref="O203:R203"/>
    <mergeCell ref="O199:R199"/>
    <mergeCell ref="O200:R200"/>
    <mergeCell ref="C199:E200"/>
    <mergeCell ref="C201:E201"/>
    <mergeCell ref="B196:B198"/>
    <mergeCell ref="F196:H196"/>
    <mergeCell ref="I196:K196"/>
    <mergeCell ref="L196:N196"/>
    <mergeCell ref="S196:V198"/>
    <mergeCell ref="W196:Y198"/>
    <mergeCell ref="F197:H197"/>
    <mergeCell ref="I197:K197"/>
    <mergeCell ref="L197:N197"/>
    <mergeCell ref="F198:H198"/>
    <mergeCell ref="I198:K198"/>
    <mergeCell ref="L198:N198"/>
    <mergeCell ref="O198:Q198"/>
    <mergeCell ref="B193:B195"/>
    <mergeCell ref="F193:H193"/>
    <mergeCell ref="I193:K193"/>
    <mergeCell ref="L193:N193"/>
    <mergeCell ref="S193:V195"/>
    <mergeCell ref="W193:Y195"/>
    <mergeCell ref="F194:H194"/>
    <mergeCell ref="I194:K194"/>
    <mergeCell ref="L194:N194"/>
    <mergeCell ref="F195:H195"/>
    <mergeCell ref="I195:K195"/>
    <mergeCell ref="L195:N195"/>
    <mergeCell ref="O195:Q195"/>
    <mergeCell ref="O196:R196"/>
    <mergeCell ref="O197:R197"/>
    <mergeCell ref="O193:R193"/>
    <mergeCell ref="O194:R194"/>
    <mergeCell ref="C198:E198"/>
    <mergeCell ref="B190:B192"/>
    <mergeCell ref="F190:H190"/>
    <mergeCell ref="I190:K190"/>
    <mergeCell ref="L190:N190"/>
    <mergeCell ref="S190:V192"/>
    <mergeCell ref="W190:Y192"/>
    <mergeCell ref="F191:H191"/>
    <mergeCell ref="I191:K191"/>
    <mergeCell ref="L191:N191"/>
    <mergeCell ref="F192:H192"/>
    <mergeCell ref="I192:K192"/>
    <mergeCell ref="L192:N192"/>
    <mergeCell ref="O192:Q192"/>
    <mergeCell ref="B187:B189"/>
    <mergeCell ref="F187:H187"/>
    <mergeCell ref="I187:K187"/>
    <mergeCell ref="L187:N187"/>
    <mergeCell ref="S187:V189"/>
    <mergeCell ref="W187:Y189"/>
    <mergeCell ref="F188:H188"/>
    <mergeCell ref="I188:K188"/>
    <mergeCell ref="L188:N188"/>
    <mergeCell ref="F189:H189"/>
    <mergeCell ref="I189:K189"/>
    <mergeCell ref="L189:N189"/>
    <mergeCell ref="O189:Q189"/>
    <mergeCell ref="O187:R187"/>
    <mergeCell ref="O188:R188"/>
    <mergeCell ref="O190:R190"/>
    <mergeCell ref="O191:R191"/>
    <mergeCell ref="B184:B186"/>
    <mergeCell ref="F184:H184"/>
    <mergeCell ref="I184:K184"/>
    <mergeCell ref="L184:N184"/>
    <mergeCell ref="S184:V186"/>
    <mergeCell ref="W184:Y186"/>
    <mergeCell ref="F185:H185"/>
    <mergeCell ref="I185:K185"/>
    <mergeCell ref="L185:N185"/>
    <mergeCell ref="F186:H186"/>
    <mergeCell ref="I186:K186"/>
    <mergeCell ref="L186:N186"/>
    <mergeCell ref="O186:Q186"/>
    <mergeCell ref="B181:B183"/>
    <mergeCell ref="F181:H181"/>
    <mergeCell ref="I181:K181"/>
    <mergeCell ref="L181:N181"/>
    <mergeCell ref="S181:V183"/>
    <mergeCell ref="W181:Y183"/>
    <mergeCell ref="F182:H182"/>
    <mergeCell ref="I182:K182"/>
    <mergeCell ref="L182:N182"/>
    <mergeCell ref="F183:H183"/>
    <mergeCell ref="I183:K183"/>
    <mergeCell ref="L183:N183"/>
    <mergeCell ref="O183:Q183"/>
    <mergeCell ref="O181:R181"/>
    <mergeCell ref="O182:R182"/>
    <mergeCell ref="O184:R184"/>
    <mergeCell ref="O185:R185"/>
    <mergeCell ref="B178:B180"/>
    <mergeCell ref="F178:H178"/>
    <mergeCell ref="I178:K178"/>
    <mergeCell ref="L178:N178"/>
    <mergeCell ref="S178:V180"/>
    <mergeCell ref="W178:Y180"/>
    <mergeCell ref="F179:H179"/>
    <mergeCell ref="I179:K179"/>
    <mergeCell ref="L179:N179"/>
    <mergeCell ref="F180:H180"/>
    <mergeCell ref="I180:K180"/>
    <mergeCell ref="L180:N180"/>
    <mergeCell ref="O180:Q180"/>
    <mergeCell ref="B175:B177"/>
    <mergeCell ref="F175:H175"/>
    <mergeCell ref="I175:K175"/>
    <mergeCell ref="L175:N175"/>
    <mergeCell ref="S175:V177"/>
    <mergeCell ref="W175:Y177"/>
    <mergeCell ref="F176:H176"/>
    <mergeCell ref="I176:K176"/>
    <mergeCell ref="L176:N176"/>
    <mergeCell ref="F177:H177"/>
    <mergeCell ref="I177:K177"/>
    <mergeCell ref="L177:N177"/>
    <mergeCell ref="O177:Q177"/>
    <mergeCell ref="O175:R175"/>
    <mergeCell ref="O176:R176"/>
    <mergeCell ref="O178:R178"/>
    <mergeCell ref="O179:R179"/>
    <mergeCell ref="B172:B174"/>
    <mergeCell ref="F172:H172"/>
    <mergeCell ref="I172:K172"/>
    <mergeCell ref="L172:N172"/>
    <mergeCell ref="S172:V174"/>
    <mergeCell ref="W172:Y174"/>
    <mergeCell ref="F173:H173"/>
    <mergeCell ref="I173:K173"/>
    <mergeCell ref="L173:N173"/>
    <mergeCell ref="F174:H174"/>
    <mergeCell ref="I174:K174"/>
    <mergeCell ref="L174:N174"/>
    <mergeCell ref="O174:Q174"/>
    <mergeCell ref="B169:B171"/>
    <mergeCell ref="F169:H169"/>
    <mergeCell ref="I169:K169"/>
    <mergeCell ref="L169:N169"/>
    <mergeCell ref="S169:V171"/>
    <mergeCell ref="W169:Y171"/>
    <mergeCell ref="F170:H170"/>
    <mergeCell ref="I170:K170"/>
    <mergeCell ref="L170:N170"/>
    <mergeCell ref="F171:H171"/>
    <mergeCell ref="I171:K171"/>
    <mergeCell ref="L171:N171"/>
    <mergeCell ref="O171:Q171"/>
    <mergeCell ref="O169:R169"/>
    <mergeCell ref="O170:R170"/>
    <mergeCell ref="O172:R172"/>
    <mergeCell ref="O173:R173"/>
    <mergeCell ref="C169:E170"/>
    <mergeCell ref="C171:E171"/>
    <mergeCell ref="B166:B168"/>
    <mergeCell ref="F166:H166"/>
    <mergeCell ref="I166:K166"/>
    <mergeCell ref="L166:N166"/>
    <mergeCell ref="S166:V168"/>
    <mergeCell ref="W166:Y168"/>
    <mergeCell ref="F167:H167"/>
    <mergeCell ref="I167:K167"/>
    <mergeCell ref="L167:N167"/>
    <mergeCell ref="F168:H168"/>
    <mergeCell ref="I168:K168"/>
    <mergeCell ref="L168:N168"/>
    <mergeCell ref="O168:Q168"/>
    <mergeCell ref="B163:B165"/>
    <mergeCell ref="F163:H163"/>
    <mergeCell ref="I163:K163"/>
    <mergeCell ref="L163:N163"/>
    <mergeCell ref="S163:V165"/>
    <mergeCell ref="W163:Y165"/>
    <mergeCell ref="F164:H164"/>
    <mergeCell ref="I164:K164"/>
    <mergeCell ref="L164:N164"/>
    <mergeCell ref="F165:H165"/>
    <mergeCell ref="I165:K165"/>
    <mergeCell ref="L165:N165"/>
    <mergeCell ref="O165:Q165"/>
    <mergeCell ref="O164:R164"/>
    <mergeCell ref="O166:R166"/>
    <mergeCell ref="O167:R167"/>
    <mergeCell ref="C168:E168"/>
    <mergeCell ref="B2:Y2"/>
    <mergeCell ref="I3:Y3"/>
    <mergeCell ref="I4:Y4"/>
    <mergeCell ref="I5:Y5"/>
    <mergeCell ref="I6:Y6"/>
    <mergeCell ref="I7:Y7"/>
    <mergeCell ref="F7:H7"/>
    <mergeCell ref="B3:E9"/>
    <mergeCell ref="F3:H3"/>
    <mergeCell ref="F4:H4"/>
    <mergeCell ref="F5:H5"/>
    <mergeCell ref="I15:K15"/>
    <mergeCell ref="S10:V12"/>
    <mergeCell ref="S13:V15"/>
    <mergeCell ref="L10:N10"/>
    <mergeCell ref="L15:N15"/>
    <mergeCell ref="I10:K10"/>
    <mergeCell ref="I11:K11"/>
    <mergeCell ref="I12:K12"/>
    <mergeCell ref="I13:K13"/>
    <mergeCell ref="I14:K14"/>
    <mergeCell ref="L11:N11"/>
    <mergeCell ref="L12:N12"/>
    <mergeCell ref="L13:N13"/>
    <mergeCell ref="L14:N14"/>
    <mergeCell ref="C10:E11"/>
    <mergeCell ref="C12:E12"/>
    <mergeCell ref="W8:Y9"/>
    <mergeCell ref="S8:V9"/>
    <mergeCell ref="O8:Q9"/>
    <mergeCell ref="F8:N9"/>
    <mergeCell ref="C13:E14"/>
    <mergeCell ref="L158:N158"/>
    <mergeCell ref="I159:K159"/>
    <mergeCell ref="L159:N159"/>
    <mergeCell ref="O159:Q159"/>
    <mergeCell ref="I157:K157"/>
    <mergeCell ref="L157:N157"/>
    <mergeCell ref="L156:N156"/>
    <mergeCell ref="O156:Q156"/>
    <mergeCell ref="L154:N154"/>
    <mergeCell ref="L155:N155"/>
    <mergeCell ref="I156:K156"/>
    <mergeCell ref="F6:H6"/>
    <mergeCell ref="F10:H10"/>
    <mergeCell ref="F11:H11"/>
    <mergeCell ref="F12:H12"/>
    <mergeCell ref="F13:H13"/>
    <mergeCell ref="F14:H14"/>
    <mergeCell ref="F15:H15"/>
    <mergeCell ref="F154:H154"/>
    <mergeCell ref="F155:H155"/>
    <mergeCell ref="F156:H156"/>
    <mergeCell ref="I149:K149"/>
    <mergeCell ref="L149:N149"/>
    <mergeCell ref="I150:K150"/>
    <mergeCell ref="F152:H152"/>
    <mergeCell ref="F153:H153"/>
    <mergeCell ref="L144:N144"/>
    <mergeCell ref="O144:Q144"/>
    <mergeCell ref="L139:N139"/>
    <mergeCell ref="I136:K136"/>
    <mergeCell ref="L136:N136"/>
    <mergeCell ref="L148:N148"/>
    <mergeCell ref="F161:H161"/>
    <mergeCell ref="W124:Y126"/>
    <mergeCell ref="W127:Y129"/>
    <mergeCell ref="W130:Y132"/>
    <mergeCell ref="W133:Y135"/>
    <mergeCell ref="B22:B24"/>
    <mergeCell ref="B25:B27"/>
    <mergeCell ref="B28:B30"/>
    <mergeCell ref="B31:B33"/>
    <mergeCell ref="S160:V162"/>
    <mergeCell ref="I161:K161"/>
    <mergeCell ref="L161:N161"/>
    <mergeCell ref="I162:K162"/>
    <mergeCell ref="F162:H162"/>
    <mergeCell ref="B154:B156"/>
    <mergeCell ref="B157:B159"/>
    <mergeCell ref="B160:B162"/>
    <mergeCell ref="I160:K160"/>
    <mergeCell ref="I154:K154"/>
    <mergeCell ref="L162:N162"/>
    <mergeCell ref="O162:Q162"/>
    <mergeCell ref="W37:Y39"/>
    <mergeCell ref="W40:Y42"/>
    <mergeCell ref="L160:N160"/>
    <mergeCell ref="S154:V156"/>
    <mergeCell ref="I155:K155"/>
    <mergeCell ref="F157:H157"/>
    <mergeCell ref="F158:H158"/>
    <mergeCell ref="F159:H159"/>
    <mergeCell ref="F160:H160"/>
    <mergeCell ref="S157:V159"/>
    <mergeCell ref="I158:K158"/>
    <mergeCell ref="W157:Y159"/>
    <mergeCell ref="W160:Y162"/>
    <mergeCell ref="W49:Y51"/>
    <mergeCell ref="W52:Y54"/>
    <mergeCell ref="W55:Y57"/>
    <mergeCell ref="W58:Y60"/>
    <mergeCell ref="W61:Y63"/>
    <mergeCell ref="W64:Y66"/>
    <mergeCell ref="W67:Y69"/>
    <mergeCell ref="W70:Y72"/>
    <mergeCell ref="W73:Y75"/>
    <mergeCell ref="W76:Y78"/>
    <mergeCell ref="W79:Y81"/>
    <mergeCell ref="W136:Y138"/>
    <mergeCell ref="W139:Y141"/>
    <mergeCell ref="W142:Y144"/>
    <mergeCell ref="W145:Y147"/>
    <mergeCell ref="W148:Y150"/>
    <mergeCell ref="W151:Y153"/>
    <mergeCell ref="W154:Y156"/>
    <mergeCell ref="W82:Y84"/>
    <mergeCell ref="W85:Y87"/>
    <mergeCell ref="W88:Y90"/>
    <mergeCell ref="W91:Y93"/>
    <mergeCell ref="W94:Y96"/>
    <mergeCell ref="W97:Y99"/>
    <mergeCell ref="W100:Y102"/>
    <mergeCell ref="W103:Y105"/>
    <mergeCell ref="W106:Y108"/>
    <mergeCell ref="W109:Y111"/>
    <mergeCell ref="W112:Y114"/>
    <mergeCell ref="W115:Y117"/>
    <mergeCell ref="W118:Y120"/>
    <mergeCell ref="W121:Y123"/>
    <mergeCell ref="W16:Y18"/>
    <mergeCell ref="W13:Y15"/>
    <mergeCell ref="W10:Y12"/>
    <mergeCell ref="B10:B12"/>
    <mergeCell ref="B13:B15"/>
    <mergeCell ref="B16:B18"/>
    <mergeCell ref="B19:B21"/>
    <mergeCell ref="W19:Y21"/>
    <mergeCell ref="F16:H16"/>
    <mergeCell ref="F17:H17"/>
    <mergeCell ref="F18:H18"/>
    <mergeCell ref="F19:H19"/>
    <mergeCell ref="F20:H20"/>
    <mergeCell ref="F21:H21"/>
    <mergeCell ref="I16:K16"/>
    <mergeCell ref="O15:Q15"/>
    <mergeCell ref="I18:K18"/>
    <mergeCell ref="I17:K17"/>
    <mergeCell ref="L16:N16"/>
    <mergeCell ref="S19:V21"/>
    <mergeCell ref="I20:K20"/>
    <mergeCell ref="I118:K118"/>
    <mergeCell ref="L118:N118"/>
    <mergeCell ref="W43:Y45"/>
    <mergeCell ref="W46:Y48"/>
    <mergeCell ref="I115:K115"/>
    <mergeCell ref="B115:B117"/>
    <mergeCell ref="F112:H112"/>
    <mergeCell ref="F113:H113"/>
    <mergeCell ref="F114:H114"/>
    <mergeCell ref="B142:B144"/>
    <mergeCell ref="B145:B147"/>
    <mergeCell ref="F142:H142"/>
    <mergeCell ref="F143:H143"/>
    <mergeCell ref="F144:H144"/>
    <mergeCell ref="F145:H145"/>
    <mergeCell ref="F146:H146"/>
    <mergeCell ref="F147:H147"/>
    <mergeCell ref="S142:V144"/>
    <mergeCell ref="I143:K143"/>
    <mergeCell ref="L143:N143"/>
    <mergeCell ref="I144:K144"/>
    <mergeCell ref="B148:B150"/>
    <mergeCell ref="B151:B153"/>
    <mergeCell ref="F148:H148"/>
    <mergeCell ref="F149:H149"/>
    <mergeCell ref="F150:H150"/>
    <mergeCell ref="F151:H151"/>
    <mergeCell ref="S148:V150"/>
    <mergeCell ref="S145:V147"/>
    <mergeCell ref="I146:K146"/>
    <mergeCell ref="L146:N146"/>
    <mergeCell ref="I147:K147"/>
    <mergeCell ref="L147:N147"/>
    <mergeCell ref="O147:Q147"/>
    <mergeCell ref="I145:K145"/>
    <mergeCell ref="L145:N145"/>
    <mergeCell ref="I142:K142"/>
    <mergeCell ref="L142:N142"/>
    <mergeCell ref="I151:K151"/>
    <mergeCell ref="L151:N151"/>
    <mergeCell ref="I148:K148"/>
    <mergeCell ref="L150:N150"/>
    <mergeCell ref="O150:Q150"/>
    <mergeCell ref="S151:V153"/>
    <mergeCell ref="O153:Q153"/>
    <mergeCell ref="I152:K152"/>
    <mergeCell ref="L152:N152"/>
    <mergeCell ref="I153:K153"/>
    <mergeCell ref="L153:N153"/>
    <mergeCell ref="S130:V132"/>
    <mergeCell ref="I131:K131"/>
    <mergeCell ref="L131:N131"/>
    <mergeCell ref="I132:K132"/>
    <mergeCell ref="B136:B138"/>
    <mergeCell ref="B139:B141"/>
    <mergeCell ref="F136:H136"/>
    <mergeCell ref="F137:H137"/>
    <mergeCell ref="F138:H138"/>
    <mergeCell ref="F139:H139"/>
    <mergeCell ref="F140:H140"/>
    <mergeCell ref="F141:H141"/>
    <mergeCell ref="S136:V138"/>
    <mergeCell ref="I137:K137"/>
    <mergeCell ref="L137:N137"/>
    <mergeCell ref="I138:K138"/>
    <mergeCell ref="S133:V135"/>
    <mergeCell ref="I134:K134"/>
    <mergeCell ref="L134:N134"/>
    <mergeCell ref="I135:K135"/>
    <mergeCell ref="L135:N135"/>
    <mergeCell ref="O135:Q135"/>
    <mergeCell ref="L138:N138"/>
    <mergeCell ref="O138:Q138"/>
    <mergeCell ref="I133:K133"/>
    <mergeCell ref="L133:N133"/>
    <mergeCell ref="S139:V141"/>
    <mergeCell ref="I140:K140"/>
    <mergeCell ref="L140:N140"/>
    <mergeCell ref="I141:K141"/>
    <mergeCell ref="L141:N141"/>
    <mergeCell ref="I139:K139"/>
    <mergeCell ref="O115:R115"/>
    <mergeCell ref="O116:R116"/>
    <mergeCell ref="L132:N132"/>
    <mergeCell ref="O132:Q132"/>
    <mergeCell ref="I127:K127"/>
    <mergeCell ref="L127:N127"/>
    <mergeCell ref="I124:K124"/>
    <mergeCell ref="L124:N124"/>
    <mergeCell ref="I130:K130"/>
    <mergeCell ref="L130:N130"/>
    <mergeCell ref="S121:V123"/>
    <mergeCell ref="I122:K122"/>
    <mergeCell ref="L122:N122"/>
    <mergeCell ref="I123:K123"/>
    <mergeCell ref="L123:N123"/>
    <mergeCell ref="O123:Q123"/>
    <mergeCell ref="I121:K121"/>
    <mergeCell ref="L121:N121"/>
    <mergeCell ref="O136:R136"/>
    <mergeCell ref="O137:R137"/>
    <mergeCell ref="B130:B132"/>
    <mergeCell ref="B133:B135"/>
    <mergeCell ref="F130:H130"/>
    <mergeCell ref="F131:H131"/>
    <mergeCell ref="F132:H132"/>
    <mergeCell ref="F133:H133"/>
    <mergeCell ref="F134:H134"/>
    <mergeCell ref="F135:H135"/>
    <mergeCell ref="B124:B126"/>
    <mergeCell ref="B127:B129"/>
    <mergeCell ref="F124:H124"/>
    <mergeCell ref="F125:H125"/>
    <mergeCell ref="F126:H126"/>
    <mergeCell ref="F127:H127"/>
    <mergeCell ref="F128:H128"/>
    <mergeCell ref="F129:H129"/>
    <mergeCell ref="S124:V126"/>
    <mergeCell ref="I125:K125"/>
    <mergeCell ref="L125:N125"/>
    <mergeCell ref="I126:K126"/>
    <mergeCell ref="L126:N126"/>
    <mergeCell ref="O126:Q126"/>
    <mergeCell ref="S127:V129"/>
    <mergeCell ref="I128:K128"/>
    <mergeCell ref="L128:N128"/>
    <mergeCell ref="I129:K129"/>
    <mergeCell ref="L129:N129"/>
    <mergeCell ref="O129:Q129"/>
    <mergeCell ref="O124:R124"/>
    <mergeCell ref="O125:R125"/>
    <mergeCell ref="O130:R130"/>
    <mergeCell ref="O131:R131"/>
    <mergeCell ref="F115:H115"/>
    <mergeCell ref="F116:H116"/>
    <mergeCell ref="F117:H117"/>
    <mergeCell ref="S112:V114"/>
    <mergeCell ref="I113:K113"/>
    <mergeCell ref="L113:N113"/>
    <mergeCell ref="I114:K114"/>
    <mergeCell ref="B118:B120"/>
    <mergeCell ref="B121:B123"/>
    <mergeCell ref="F118:H118"/>
    <mergeCell ref="F119:H119"/>
    <mergeCell ref="F120:H120"/>
    <mergeCell ref="F121:H121"/>
    <mergeCell ref="F122:H122"/>
    <mergeCell ref="F123:H123"/>
    <mergeCell ref="S118:V120"/>
    <mergeCell ref="I119:K119"/>
    <mergeCell ref="L119:N119"/>
    <mergeCell ref="I120:K120"/>
    <mergeCell ref="S115:V117"/>
    <mergeCell ref="I116:K116"/>
    <mergeCell ref="L116:N116"/>
    <mergeCell ref="I117:K117"/>
    <mergeCell ref="L117:N117"/>
    <mergeCell ref="O117:Q117"/>
    <mergeCell ref="L120:N120"/>
    <mergeCell ref="O120:Q120"/>
    <mergeCell ref="L115:N115"/>
    <mergeCell ref="L114:N114"/>
    <mergeCell ref="O114:Q114"/>
    <mergeCell ref="O119:R119"/>
    <mergeCell ref="C115:E116"/>
    <mergeCell ref="I112:K112"/>
    <mergeCell ref="L112:N112"/>
    <mergeCell ref="O103:R103"/>
    <mergeCell ref="O104:R104"/>
    <mergeCell ref="O109:R109"/>
    <mergeCell ref="O110:R110"/>
    <mergeCell ref="O106:R106"/>
    <mergeCell ref="O107:R107"/>
    <mergeCell ref="O112:R112"/>
    <mergeCell ref="O113:R113"/>
    <mergeCell ref="B112:B114"/>
    <mergeCell ref="B109:B111"/>
    <mergeCell ref="F106:H106"/>
    <mergeCell ref="F107:H107"/>
    <mergeCell ref="F108:H108"/>
    <mergeCell ref="F109:H109"/>
    <mergeCell ref="F110:H110"/>
    <mergeCell ref="F111:H111"/>
    <mergeCell ref="C106:E107"/>
    <mergeCell ref="C108:E108"/>
    <mergeCell ref="C109:E110"/>
    <mergeCell ref="C111:E111"/>
    <mergeCell ref="C112:E113"/>
    <mergeCell ref="C114:E114"/>
    <mergeCell ref="I104:K104"/>
    <mergeCell ref="L104:N104"/>
    <mergeCell ref="I105:K105"/>
    <mergeCell ref="L105:N105"/>
    <mergeCell ref="O105:Q105"/>
    <mergeCell ref="L108:N108"/>
    <mergeCell ref="O108:Q108"/>
    <mergeCell ref="I103:K103"/>
    <mergeCell ref="L103:N103"/>
    <mergeCell ref="S109:V111"/>
    <mergeCell ref="I110:K110"/>
    <mergeCell ref="L110:N110"/>
    <mergeCell ref="I111:K111"/>
    <mergeCell ref="L111:N111"/>
    <mergeCell ref="O111:Q111"/>
    <mergeCell ref="I109:K109"/>
    <mergeCell ref="L109:N109"/>
    <mergeCell ref="I106:K106"/>
    <mergeCell ref="L106:N106"/>
    <mergeCell ref="B103:B105"/>
    <mergeCell ref="F100:H100"/>
    <mergeCell ref="F101:H101"/>
    <mergeCell ref="F102:H102"/>
    <mergeCell ref="F103:H103"/>
    <mergeCell ref="F104:H104"/>
    <mergeCell ref="F105:H105"/>
    <mergeCell ref="S100:V102"/>
    <mergeCell ref="I101:K101"/>
    <mergeCell ref="L101:N101"/>
    <mergeCell ref="I102:K102"/>
    <mergeCell ref="B106:B108"/>
    <mergeCell ref="O93:Q93"/>
    <mergeCell ref="L96:N96"/>
    <mergeCell ref="O96:Q96"/>
    <mergeCell ref="I91:K91"/>
    <mergeCell ref="L91:N91"/>
    <mergeCell ref="S97:V99"/>
    <mergeCell ref="I98:K98"/>
    <mergeCell ref="L98:N98"/>
    <mergeCell ref="I99:K99"/>
    <mergeCell ref="L99:N99"/>
    <mergeCell ref="O99:Q99"/>
    <mergeCell ref="L102:N102"/>
    <mergeCell ref="O102:Q102"/>
    <mergeCell ref="I97:K97"/>
    <mergeCell ref="L97:N97"/>
    <mergeCell ref="S106:V108"/>
    <mergeCell ref="I107:K107"/>
    <mergeCell ref="L107:N107"/>
    <mergeCell ref="I108:K108"/>
    <mergeCell ref="S103:V105"/>
    <mergeCell ref="I100:K100"/>
    <mergeCell ref="L100:N100"/>
    <mergeCell ref="O91:R91"/>
    <mergeCell ref="O92:R92"/>
    <mergeCell ref="O97:R97"/>
    <mergeCell ref="O98:R98"/>
    <mergeCell ref="O94:R94"/>
    <mergeCell ref="O95:R95"/>
    <mergeCell ref="O100:R100"/>
    <mergeCell ref="O101:R101"/>
    <mergeCell ref="S94:V96"/>
    <mergeCell ref="I95:K95"/>
    <mergeCell ref="B88:B90"/>
    <mergeCell ref="B91:B93"/>
    <mergeCell ref="F88:H88"/>
    <mergeCell ref="F89:H89"/>
    <mergeCell ref="F90:H90"/>
    <mergeCell ref="F91:H91"/>
    <mergeCell ref="F92:H92"/>
    <mergeCell ref="F93:H93"/>
    <mergeCell ref="C91:E92"/>
    <mergeCell ref="C93:E93"/>
    <mergeCell ref="C94:E95"/>
    <mergeCell ref="C96:E96"/>
    <mergeCell ref="B100:B102"/>
    <mergeCell ref="B94:B96"/>
    <mergeCell ref="B97:B99"/>
    <mergeCell ref="F94:H94"/>
    <mergeCell ref="F95:H95"/>
    <mergeCell ref="F96:H96"/>
    <mergeCell ref="F97:H97"/>
    <mergeCell ref="F98:H98"/>
    <mergeCell ref="F99:H99"/>
    <mergeCell ref="L95:N95"/>
    <mergeCell ref="I96:K96"/>
    <mergeCell ref="S91:V93"/>
    <mergeCell ref="I92:K92"/>
    <mergeCell ref="L92:N92"/>
    <mergeCell ref="I93:K93"/>
    <mergeCell ref="L93:N93"/>
    <mergeCell ref="I94:K94"/>
    <mergeCell ref="L94:N94"/>
    <mergeCell ref="I79:K79"/>
    <mergeCell ref="L79:N79"/>
    <mergeCell ref="S85:V87"/>
    <mergeCell ref="I86:K86"/>
    <mergeCell ref="L86:N86"/>
    <mergeCell ref="I87:K87"/>
    <mergeCell ref="L87:N87"/>
    <mergeCell ref="O87:Q87"/>
    <mergeCell ref="L90:N90"/>
    <mergeCell ref="O90:Q90"/>
    <mergeCell ref="I85:K85"/>
    <mergeCell ref="L85:N85"/>
    <mergeCell ref="I82:K82"/>
    <mergeCell ref="L82:N82"/>
    <mergeCell ref="I88:K88"/>
    <mergeCell ref="L88:N88"/>
    <mergeCell ref="O79:R79"/>
    <mergeCell ref="O80:R80"/>
    <mergeCell ref="O85:R85"/>
    <mergeCell ref="O86:R86"/>
    <mergeCell ref="O82:R82"/>
    <mergeCell ref="O83:R83"/>
    <mergeCell ref="O88:R88"/>
    <mergeCell ref="O89:R89"/>
    <mergeCell ref="S88:V90"/>
    <mergeCell ref="I89:K89"/>
    <mergeCell ref="L89:N89"/>
    <mergeCell ref="I90:K90"/>
    <mergeCell ref="B76:B78"/>
    <mergeCell ref="B79:B81"/>
    <mergeCell ref="F76:H76"/>
    <mergeCell ref="F77:H77"/>
    <mergeCell ref="F78:H78"/>
    <mergeCell ref="F79:H79"/>
    <mergeCell ref="F80:H80"/>
    <mergeCell ref="F81:H81"/>
    <mergeCell ref="S76:V78"/>
    <mergeCell ref="I77:K77"/>
    <mergeCell ref="L77:N77"/>
    <mergeCell ref="I78:K78"/>
    <mergeCell ref="B82:B84"/>
    <mergeCell ref="B85:B87"/>
    <mergeCell ref="F82:H82"/>
    <mergeCell ref="F83:H83"/>
    <mergeCell ref="F84:H84"/>
    <mergeCell ref="F85:H85"/>
    <mergeCell ref="F86:H86"/>
    <mergeCell ref="F87:H87"/>
    <mergeCell ref="S82:V84"/>
    <mergeCell ref="I83:K83"/>
    <mergeCell ref="L83:N83"/>
    <mergeCell ref="I84:K84"/>
    <mergeCell ref="S79:V81"/>
    <mergeCell ref="I80:K80"/>
    <mergeCell ref="L80:N80"/>
    <mergeCell ref="I81:K81"/>
    <mergeCell ref="L81:N81"/>
    <mergeCell ref="O81:Q81"/>
    <mergeCell ref="L84:N84"/>
    <mergeCell ref="O84:Q84"/>
    <mergeCell ref="I67:K67"/>
    <mergeCell ref="L67:N67"/>
    <mergeCell ref="S73:V75"/>
    <mergeCell ref="I74:K74"/>
    <mergeCell ref="L74:N74"/>
    <mergeCell ref="I75:K75"/>
    <mergeCell ref="L75:N75"/>
    <mergeCell ref="O75:Q75"/>
    <mergeCell ref="L78:N78"/>
    <mergeCell ref="O78:Q78"/>
    <mergeCell ref="I73:K73"/>
    <mergeCell ref="L73:N73"/>
    <mergeCell ref="I70:K70"/>
    <mergeCell ref="L70:N70"/>
    <mergeCell ref="I76:K76"/>
    <mergeCell ref="L76:N76"/>
    <mergeCell ref="O67:R67"/>
    <mergeCell ref="O68:R68"/>
    <mergeCell ref="O73:R73"/>
    <mergeCell ref="O74:R74"/>
    <mergeCell ref="O70:R70"/>
    <mergeCell ref="O71:R71"/>
    <mergeCell ref="O76:R76"/>
    <mergeCell ref="O77:R77"/>
    <mergeCell ref="B64:B66"/>
    <mergeCell ref="B67:B69"/>
    <mergeCell ref="F64:H64"/>
    <mergeCell ref="F65:H65"/>
    <mergeCell ref="F66:H66"/>
    <mergeCell ref="F67:H67"/>
    <mergeCell ref="F68:H68"/>
    <mergeCell ref="F69:H69"/>
    <mergeCell ref="S64:V66"/>
    <mergeCell ref="I65:K65"/>
    <mergeCell ref="L65:N65"/>
    <mergeCell ref="I66:K66"/>
    <mergeCell ref="B70:B72"/>
    <mergeCell ref="B73:B75"/>
    <mergeCell ref="F70:H70"/>
    <mergeCell ref="F71:H71"/>
    <mergeCell ref="F72:H72"/>
    <mergeCell ref="F73:H73"/>
    <mergeCell ref="F74:H74"/>
    <mergeCell ref="F75:H75"/>
    <mergeCell ref="S70:V72"/>
    <mergeCell ref="I71:K71"/>
    <mergeCell ref="L71:N71"/>
    <mergeCell ref="I72:K72"/>
    <mergeCell ref="S67:V69"/>
    <mergeCell ref="I68:K68"/>
    <mergeCell ref="L68:N68"/>
    <mergeCell ref="I69:K69"/>
    <mergeCell ref="L69:N69"/>
    <mergeCell ref="O69:Q69"/>
    <mergeCell ref="L72:N72"/>
    <mergeCell ref="O72:Q72"/>
    <mergeCell ref="L66:N66"/>
    <mergeCell ref="O66:Q66"/>
    <mergeCell ref="I61:K61"/>
    <mergeCell ref="L61:N61"/>
    <mergeCell ref="I58:K58"/>
    <mergeCell ref="L58:N58"/>
    <mergeCell ref="I64:K64"/>
    <mergeCell ref="L64:N64"/>
    <mergeCell ref="O55:R55"/>
    <mergeCell ref="O56:R56"/>
    <mergeCell ref="O61:R61"/>
    <mergeCell ref="O62:R62"/>
    <mergeCell ref="O58:R58"/>
    <mergeCell ref="O59:R59"/>
    <mergeCell ref="O64:R64"/>
    <mergeCell ref="O65:R65"/>
    <mergeCell ref="C55:E56"/>
    <mergeCell ref="C57:E57"/>
    <mergeCell ref="C58:E59"/>
    <mergeCell ref="C60:E60"/>
    <mergeCell ref="S52:V54"/>
    <mergeCell ref="I53:K53"/>
    <mergeCell ref="L53:N53"/>
    <mergeCell ref="I54:K54"/>
    <mergeCell ref="B58:B60"/>
    <mergeCell ref="B61:B63"/>
    <mergeCell ref="F58:H58"/>
    <mergeCell ref="F59:H59"/>
    <mergeCell ref="F60:H60"/>
    <mergeCell ref="F61:H61"/>
    <mergeCell ref="F62:H62"/>
    <mergeCell ref="F63:H63"/>
    <mergeCell ref="S58:V60"/>
    <mergeCell ref="I59:K59"/>
    <mergeCell ref="L59:N59"/>
    <mergeCell ref="I60:K60"/>
    <mergeCell ref="S55:V57"/>
    <mergeCell ref="I56:K56"/>
    <mergeCell ref="L56:N56"/>
    <mergeCell ref="I57:K57"/>
    <mergeCell ref="L57:N57"/>
    <mergeCell ref="O57:Q57"/>
    <mergeCell ref="L60:N60"/>
    <mergeCell ref="O60:Q60"/>
    <mergeCell ref="I55:K55"/>
    <mergeCell ref="L55:N55"/>
    <mergeCell ref="S61:V63"/>
    <mergeCell ref="I62:K62"/>
    <mergeCell ref="L62:N62"/>
    <mergeCell ref="I63:K63"/>
    <mergeCell ref="L63:N63"/>
    <mergeCell ref="O63:Q63"/>
    <mergeCell ref="L54:N54"/>
    <mergeCell ref="O54:Q54"/>
    <mergeCell ref="I49:K49"/>
    <mergeCell ref="L49:N49"/>
    <mergeCell ref="I46:K46"/>
    <mergeCell ref="L46:N46"/>
    <mergeCell ref="I52:K52"/>
    <mergeCell ref="L52:N52"/>
    <mergeCell ref="O52:R52"/>
    <mergeCell ref="O53:R53"/>
    <mergeCell ref="B52:B54"/>
    <mergeCell ref="B55:B57"/>
    <mergeCell ref="F52:H52"/>
    <mergeCell ref="F53:H53"/>
    <mergeCell ref="F54:H54"/>
    <mergeCell ref="F55:H55"/>
    <mergeCell ref="F56:H56"/>
    <mergeCell ref="F57:H57"/>
    <mergeCell ref="B40:B42"/>
    <mergeCell ref="B43:B45"/>
    <mergeCell ref="F40:H40"/>
    <mergeCell ref="F41:H41"/>
    <mergeCell ref="F42:H42"/>
    <mergeCell ref="F43:H43"/>
    <mergeCell ref="F44:H44"/>
    <mergeCell ref="F45:H45"/>
    <mergeCell ref="S40:V42"/>
    <mergeCell ref="I41:K41"/>
    <mergeCell ref="L41:N41"/>
    <mergeCell ref="I42:K42"/>
    <mergeCell ref="B46:B48"/>
    <mergeCell ref="B49:B51"/>
    <mergeCell ref="F46:H46"/>
    <mergeCell ref="F47:H47"/>
    <mergeCell ref="F48:H48"/>
    <mergeCell ref="F49:H49"/>
    <mergeCell ref="F50:H50"/>
    <mergeCell ref="F51:H51"/>
    <mergeCell ref="S46:V48"/>
    <mergeCell ref="I47:K47"/>
    <mergeCell ref="L47:N47"/>
    <mergeCell ref="I48:K48"/>
    <mergeCell ref="S43:V45"/>
    <mergeCell ref="I44:K44"/>
    <mergeCell ref="L44:N44"/>
    <mergeCell ref="I45:K45"/>
    <mergeCell ref="L45:N45"/>
    <mergeCell ref="O45:Q45"/>
    <mergeCell ref="L48:N48"/>
    <mergeCell ref="O48:Q48"/>
    <mergeCell ref="B34:B36"/>
    <mergeCell ref="B37:B39"/>
    <mergeCell ref="F34:H34"/>
    <mergeCell ref="F35:H35"/>
    <mergeCell ref="F36:H36"/>
    <mergeCell ref="F37:H37"/>
    <mergeCell ref="F38:H38"/>
    <mergeCell ref="F39:H39"/>
    <mergeCell ref="I35:K35"/>
    <mergeCell ref="L35:N35"/>
    <mergeCell ref="I36:K36"/>
    <mergeCell ref="I31:K31"/>
    <mergeCell ref="L31:N31"/>
    <mergeCell ref="I28:K28"/>
    <mergeCell ref="L28:N28"/>
    <mergeCell ref="F28:H28"/>
    <mergeCell ref="F29:H29"/>
    <mergeCell ref="F30:H30"/>
    <mergeCell ref="F31:H31"/>
    <mergeCell ref="F32:H32"/>
    <mergeCell ref="F33:H33"/>
    <mergeCell ref="I29:K29"/>
    <mergeCell ref="I33:K33"/>
    <mergeCell ref="L33:N33"/>
    <mergeCell ref="I38:K38"/>
    <mergeCell ref="L38:N38"/>
    <mergeCell ref="I39:K39"/>
    <mergeCell ref="L39:N39"/>
    <mergeCell ref="I37:K37"/>
    <mergeCell ref="L37:N37"/>
    <mergeCell ref="I34:K34"/>
    <mergeCell ref="L34:N34"/>
    <mergeCell ref="Z13:AC15"/>
    <mergeCell ref="Z16:AC18"/>
    <mergeCell ref="Z19:AC21"/>
    <mergeCell ref="Z22:AC24"/>
    <mergeCell ref="Z25:AC27"/>
    <mergeCell ref="I19:K19"/>
    <mergeCell ref="L19:N19"/>
    <mergeCell ref="I25:K25"/>
    <mergeCell ref="L25:N25"/>
    <mergeCell ref="I22:K22"/>
    <mergeCell ref="L22:N22"/>
    <mergeCell ref="F22:H22"/>
    <mergeCell ref="F23:H23"/>
    <mergeCell ref="F24:H24"/>
    <mergeCell ref="F25:H25"/>
    <mergeCell ref="F26:H26"/>
    <mergeCell ref="F27:H27"/>
    <mergeCell ref="I23:K23"/>
    <mergeCell ref="L23:N23"/>
    <mergeCell ref="I24:K24"/>
    <mergeCell ref="S25:V27"/>
    <mergeCell ref="I26:K26"/>
    <mergeCell ref="L26:N26"/>
    <mergeCell ref="I27:K27"/>
    <mergeCell ref="L27:N27"/>
    <mergeCell ref="O27:Q27"/>
    <mergeCell ref="I21:K21"/>
    <mergeCell ref="L21:N21"/>
    <mergeCell ref="O21:Q21"/>
    <mergeCell ref="L24:N24"/>
    <mergeCell ref="O24:Q24"/>
    <mergeCell ref="Z28:AC30"/>
    <mergeCell ref="Z31:AC33"/>
    <mergeCell ref="Z34:AC36"/>
    <mergeCell ref="L18:N18"/>
    <mergeCell ref="O18:Q18"/>
    <mergeCell ref="S22:V24"/>
    <mergeCell ref="S28:V30"/>
    <mergeCell ref="S34:V36"/>
    <mergeCell ref="W22:Y24"/>
    <mergeCell ref="W25:Y27"/>
    <mergeCell ref="W28:Y30"/>
    <mergeCell ref="W31:Y33"/>
    <mergeCell ref="W34:Y36"/>
    <mergeCell ref="L20:N20"/>
    <mergeCell ref="S31:V33"/>
    <mergeCell ref="L36:N36"/>
    <mergeCell ref="O36:Q36"/>
    <mergeCell ref="S16:V18"/>
    <mergeCell ref="L17:N17"/>
    <mergeCell ref="O33:Q33"/>
    <mergeCell ref="L30:N30"/>
    <mergeCell ref="O30:Q30"/>
    <mergeCell ref="L29:N29"/>
    <mergeCell ref="L32:N32"/>
    <mergeCell ref="Z37:AC39"/>
    <mergeCell ref="Z40:AC42"/>
    <mergeCell ref="Z43:AC45"/>
    <mergeCell ref="Z46:AC48"/>
    <mergeCell ref="Z49:AC51"/>
    <mergeCell ref="Z52:AC54"/>
    <mergeCell ref="Z55:AC57"/>
    <mergeCell ref="Z58:AC60"/>
    <mergeCell ref="Z61:AC63"/>
    <mergeCell ref="Z64:AC66"/>
    <mergeCell ref="Z67:AC69"/>
    <mergeCell ref="Z70:AC72"/>
    <mergeCell ref="Z73:AC75"/>
    <mergeCell ref="Z76:AC78"/>
    <mergeCell ref="Z79:AC81"/>
    <mergeCell ref="Z82:AC84"/>
    <mergeCell ref="Z85:AC87"/>
    <mergeCell ref="Z88:AC90"/>
    <mergeCell ref="Z91:AC93"/>
    <mergeCell ref="Z94:AC96"/>
    <mergeCell ref="Z97:AC99"/>
    <mergeCell ref="Z100:AC102"/>
    <mergeCell ref="Z103:AC105"/>
    <mergeCell ref="Z106:AC108"/>
    <mergeCell ref="Z109:AC111"/>
    <mergeCell ref="Z112:AC114"/>
    <mergeCell ref="Z115:AC117"/>
    <mergeCell ref="Z145:AC147"/>
    <mergeCell ref="Z148:AC150"/>
    <mergeCell ref="Z151:AC153"/>
    <mergeCell ref="Z154:AC156"/>
    <mergeCell ref="Z157:AC159"/>
    <mergeCell ref="Z160:AC162"/>
    <mergeCell ref="Z118:AC120"/>
    <mergeCell ref="Z121:AC123"/>
    <mergeCell ref="Z124:AC126"/>
    <mergeCell ref="Z127:AC129"/>
    <mergeCell ref="Z130:AC132"/>
    <mergeCell ref="Z133:AC135"/>
    <mergeCell ref="Z136:AC138"/>
    <mergeCell ref="Z139:AC141"/>
    <mergeCell ref="Z142:AC144"/>
    <mergeCell ref="O10:R10"/>
    <mergeCell ref="O11:R11"/>
    <mergeCell ref="O13:R13"/>
    <mergeCell ref="O14:R14"/>
    <mergeCell ref="O19:R19"/>
    <mergeCell ref="O20:R20"/>
    <mergeCell ref="O25:R25"/>
    <mergeCell ref="O26:R26"/>
    <mergeCell ref="O31:R31"/>
    <mergeCell ref="O32:R32"/>
    <mergeCell ref="O37:R37"/>
    <mergeCell ref="O38:R38"/>
    <mergeCell ref="O43:R43"/>
    <mergeCell ref="O44:R44"/>
    <mergeCell ref="O49:R49"/>
    <mergeCell ref="O50:R50"/>
    <mergeCell ref="O16:R16"/>
    <mergeCell ref="O17:R17"/>
    <mergeCell ref="O22:R22"/>
    <mergeCell ref="O23:R23"/>
    <mergeCell ref="O28:R28"/>
    <mergeCell ref="O29:R29"/>
    <mergeCell ref="O34:R34"/>
    <mergeCell ref="O35:R35"/>
    <mergeCell ref="O40:R40"/>
    <mergeCell ref="O41:R41"/>
    <mergeCell ref="O46:R46"/>
    <mergeCell ref="O47:R47"/>
    <mergeCell ref="O12:Q12"/>
    <mergeCell ref="O39:Q39"/>
    <mergeCell ref="O142:R142"/>
    <mergeCell ref="O143:R143"/>
    <mergeCell ref="O148:R148"/>
    <mergeCell ref="O149:R149"/>
    <mergeCell ref="O154:R154"/>
    <mergeCell ref="O155:R155"/>
    <mergeCell ref="O209:R209"/>
    <mergeCell ref="O214:R214"/>
    <mergeCell ref="O215:R215"/>
    <mergeCell ref="O121:R121"/>
    <mergeCell ref="O122:R122"/>
    <mergeCell ref="O127:R127"/>
    <mergeCell ref="O128:R128"/>
    <mergeCell ref="O133:R133"/>
    <mergeCell ref="O134:R134"/>
    <mergeCell ref="O139:R139"/>
    <mergeCell ref="O140:R140"/>
    <mergeCell ref="O145:R145"/>
    <mergeCell ref="O146:R146"/>
    <mergeCell ref="O151:R151"/>
    <mergeCell ref="O152:R152"/>
    <mergeCell ref="O157:R157"/>
    <mergeCell ref="O158:R158"/>
    <mergeCell ref="O163:R163"/>
    <mergeCell ref="O160:R160"/>
    <mergeCell ref="O161:R161"/>
    <mergeCell ref="O141:Q141"/>
    <mergeCell ref="C15:E15"/>
    <mergeCell ref="C16:E17"/>
    <mergeCell ref="C18:E18"/>
    <mergeCell ref="C19:E20"/>
    <mergeCell ref="C21:E21"/>
    <mergeCell ref="C22:E23"/>
    <mergeCell ref="C24:E24"/>
    <mergeCell ref="C25:E26"/>
    <mergeCell ref="C27:E27"/>
    <mergeCell ref="C28:E29"/>
    <mergeCell ref="O118:R118"/>
    <mergeCell ref="I30:K30"/>
    <mergeCell ref="I32:K32"/>
    <mergeCell ref="S37:V39"/>
    <mergeCell ref="L42:N42"/>
    <mergeCell ref="O42:Q42"/>
    <mergeCell ref="I40:K40"/>
    <mergeCell ref="L40:N40"/>
    <mergeCell ref="I43:K43"/>
    <mergeCell ref="L43:N43"/>
    <mergeCell ref="S49:V51"/>
    <mergeCell ref="I50:K50"/>
    <mergeCell ref="L50:N50"/>
    <mergeCell ref="I51:K51"/>
    <mergeCell ref="L51:N51"/>
    <mergeCell ref="O51:Q51"/>
    <mergeCell ref="C30:E30"/>
    <mergeCell ref="C31:E32"/>
    <mergeCell ref="C33:E33"/>
    <mergeCell ref="C34:E35"/>
    <mergeCell ref="C36:E36"/>
    <mergeCell ref="C37:E38"/>
    <mergeCell ref="C39:E39"/>
    <mergeCell ref="C40:E41"/>
    <mergeCell ref="C42:E42"/>
    <mergeCell ref="C43:E44"/>
    <mergeCell ref="C45:E45"/>
    <mergeCell ref="C46:E47"/>
    <mergeCell ref="C48:E48"/>
    <mergeCell ref="C49:E50"/>
    <mergeCell ref="C51:E51"/>
    <mergeCell ref="C52:E53"/>
    <mergeCell ref="C54:E54"/>
    <mergeCell ref="C61:E62"/>
    <mergeCell ref="C63:E63"/>
    <mergeCell ref="C64:E65"/>
    <mergeCell ref="C66:E66"/>
    <mergeCell ref="C67:E68"/>
    <mergeCell ref="C69:E69"/>
    <mergeCell ref="C70:E71"/>
    <mergeCell ref="C72:E72"/>
    <mergeCell ref="C73:E74"/>
    <mergeCell ref="C75:E75"/>
    <mergeCell ref="C76:E77"/>
    <mergeCell ref="C78:E78"/>
    <mergeCell ref="C79:E80"/>
    <mergeCell ref="C81:E81"/>
    <mergeCell ref="C82:E83"/>
    <mergeCell ref="C84:E84"/>
    <mergeCell ref="C85:E86"/>
    <mergeCell ref="C97:E98"/>
    <mergeCell ref="C99:E99"/>
    <mergeCell ref="C100:E101"/>
    <mergeCell ref="C102:E102"/>
    <mergeCell ref="C103:E104"/>
    <mergeCell ref="C105:E105"/>
    <mergeCell ref="C87:E87"/>
    <mergeCell ref="C88:E89"/>
    <mergeCell ref="C90:E90"/>
    <mergeCell ref="C117:E117"/>
    <mergeCell ref="C118:E119"/>
    <mergeCell ref="C120:E120"/>
    <mergeCell ref="C121:E122"/>
    <mergeCell ref="C123:E123"/>
    <mergeCell ref="C124:E125"/>
    <mergeCell ref="C126:E126"/>
    <mergeCell ref="C127:E128"/>
    <mergeCell ref="C129:E129"/>
    <mergeCell ref="C130:E131"/>
    <mergeCell ref="C132:E132"/>
    <mergeCell ref="C133:E134"/>
    <mergeCell ref="C135:E135"/>
    <mergeCell ref="C136:E137"/>
    <mergeCell ref="C138:E138"/>
    <mergeCell ref="C139:E140"/>
    <mergeCell ref="C141:E141"/>
    <mergeCell ref="C142:E143"/>
    <mergeCell ref="C144:E144"/>
    <mergeCell ref="C145:E146"/>
    <mergeCell ref="C147:E147"/>
    <mergeCell ref="C148:E149"/>
    <mergeCell ref="C150:E150"/>
    <mergeCell ref="C151:E152"/>
    <mergeCell ref="C153:E153"/>
    <mergeCell ref="C154:E155"/>
    <mergeCell ref="C156:E156"/>
    <mergeCell ref="C157:E158"/>
    <mergeCell ref="C159:E159"/>
    <mergeCell ref="C160:E161"/>
    <mergeCell ref="C162:E162"/>
    <mergeCell ref="C163:E164"/>
    <mergeCell ref="C165:E165"/>
    <mergeCell ref="C166:E167"/>
    <mergeCell ref="C172:E173"/>
    <mergeCell ref="C174:E174"/>
    <mergeCell ref="C175:E176"/>
    <mergeCell ref="C177:E177"/>
    <mergeCell ref="C178:E179"/>
    <mergeCell ref="C180:E180"/>
    <mergeCell ref="C181:E182"/>
    <mergeCell ref="C183:E183"/>
    <mergeCell ref="C184:E185"/>
    <mergeCell ref="C186:E186"/>
    <mergeCell ref="C187:E188"/>
    <mergeCell ref="C189:E189"/>
    <mergeCell ref="C190:E191"/>
    <mergeCell ref="C192:E192"/>
    <mergeCell ref="C193:E194"/>
    <mergeCell ref="C195:E195"/>
    <mergeCell ref="C196:E197"/>
    <mergeCell ref="C202:E203"/>
    <mergeCell ref="C204:E204"/>
    <mergeCell ref="C205:E206"/>
    <mergeCell ref="C207:E207"/>
    <mergeCell ref="C208:E209"/>
    <mergeCell ref="C210:E210"/>
    <mergeCell ref="C211:E212"/>
    <mergeCell ref="C213:E213"/>
    <mergeCell ref="C214:E215"/>
    <mergeCell ref="C216:E216"/>
    <mergeCell ref="C217:E218"/>
    <mergeCell ref="C219:E219"/>
    <mergeCell ref="C220:E221"/>
    <mergeCell ref="C222:E222"/>
    <mergeCell ref="C223:E224"/>
    <mergeCell ref="C225:E225"/>
    <mergeCell ref="C226:E227"/>
    <mergeCell ref="C232:E233"/>
    <mergeCell ref="C234:E234"/>
    <mergeCell ref="C235:E236"/>
    <mergeCell ref="C237:E237"/>
    <mergeCell ref="C238:E239"/>
    <mergeCell ref="C240:E240"/>
    <mergeCell ref="C241:E242"/>
    <mergeCell ref="C243:E243"/>
    <mergeCell ref="C244:E245"/>
    <mergeCell ref="C246:E246"/>
    <mergeCell ref="C247:E248"/>
    <mergeCell ref="C249:E249"/>
    <mergeCell ref="C250:E251"/>
    <mergeCell ref="C252:E252"/>
    <mergeCell ref="C253:E254"/>
    <mergeCell ref="C255:E255"/>
    <mergeCell ref="C256:E257"/>
    <mergeCell ref="C262:E263"/>
    <mergeCell ref="C264:E264"/>
    <mergeCell ref="C265:E266"/>
    <mergeCell ref="C267:E267"/>
    <mergeCell ref="C268:E269"/>
    <mergeCell ref="C270:E270"/>
    <mergeCell ref="C271:E272"/>
    <mergeCell ref="C273:E273"/>
    <mergeCell ref="C274:E275"/>
    <mergeCell ref="C276:E276"/>
    <mergeCell ref="C277:E278"/>
    <mergeCell ref="C279:E279"/>
    <mergeCell ref="C280:E281"/>
    <mergeCell ref="C282:E282"/>
    <mergeCell ref="C283:E284"/>
    <mergeCell ref="C285:E285"/>
    <mergeCell ref="C286:E287"/>
    <mergeCell ref="C292:E293"/>
    <mergeCell ref="C294:E294"/>
    <mergeCell ref="C295:E296"/>
    <mergeCell ref="C297:E297"/>
    <mergeCell ref="C298:E299"/>
    <mergeCell ref="C300:E300"/>
    <mergeCell ref="C301:E302"/>
    <mergeCell ref="C303:E303"/>
    <mergeCell ref="C304:E305"/>
    <mergeCell ref="C306:E306"/>
    <mergeCell ref="C307:E308"/>
    <mergeCell ref="C309:E309"/>
    <mergeCell ref="C310:E311"/>
    <mergeCell ref="C312:E312"/>
    <mergeCell ref="C313:E314"/>
    <mergeCell ref="C315:E315"/>
    <mergeCell ref="C316:E317"/>
    <mergeCell ref="C322:E323"/>
    <mergeCell ref="C324:E324"/>
    <mergeCell ref="C325:E326"/>
    <mergeCell ref="C327:E327"/>
    <mergeCell ref="C328:E329"/>
    <mergeCell ref="C330:E330"/>
    <mergeCell ref="C331:E332"/>
    <mergeCell ref="C333:E333"/>
    <mergeCell ref="C334:E335"/>
    <mergeCell ref="C336:E336"/>
    <mergeCell ref="C337:E338"/>
    <mergeCell ref="C339:E339"/>
    <mergeCell ref="C340:E341"/>
    <mergeCell ref="C342:E342"/>
    <mergeCell ref="C343:E344"/>
    <mergeCell ref="C345:E345"/>
    <mergeCell ref="C346:E347"/>
    <mergeCell ref="C352:E353"/>
    <mergeCell ref="C354:E354"/>
    <mergeCell ref="C355:E356"/>
    <mergeCell ref="C357:E357"/>
    <mergeCell ref="C358:E359"/>
    <mergeCell ref="C360:E360"/>
    <mergeCell ref="C361:E362"/>
    <mergeCell ref="C363:E363"/>
    <mergeCell ref="C364:E365"/>
    <mergeCell ref="C366:E366"/>
    <mergeCell ref="C367:E368"/>
    <mergeCell ref="C369:E369"/>
    <mergeCell ref="C370:E371"/>
    <mergeCell ref="C372:E372"/>
    <mergeCell ref="C373:E374"/>
    <mergeCell ref="C375:E375"/>
    <mergeCell ref="C376:E377"/>
    <mergeCell ref="C382:E383"/>
    <mergeCell ref="C384:E384"/>
    <mergeCell ref="C385:E386"/>
    <mergeCell ref="C387:E387"/>
    <mergeCell ref="C388:E389"/>
    <mergeCell ref="C390:E390"/>
    <mergeCell ref="C391:E392"/>
    <mergeCell ref="C393:E393"/>
    <mergeCell ref="C394:E395"/>
    <mergeCell ref="C396:E396"/>
    <mergeCell ref="C397:E398"/>
    <mergeCell ref="C399:E399"/>
    <mergeCell ref="C400:E401"/>
    <mergeCell ref="C402:E402"/>
    <mergeCell ref="C403:E404"/>
    <mergeCell ref="C405:E405"/>
    <mergeCell ref="C406:E407"/>
    <mergeCell ref="C412:E413"/>
    <mergeCell ref="C414:E414"/>
    <mergeCell ref="C415:E416"/>
    <mergeCell ref="C417:E417"/>
    <mergeCell ref="C418:E419"/>
    <mergeCell ref="C420:E420"/>
    <mergeCell ref="C421:E422"/>
    <mergeCell ref="C423:E423"/>
    <mergeCell ref="C424:E425"/>
    <mergeCell ref="C426:E426"/>
    <mergeCell ref="C427:E428"/>
    <mergeCell ref="C429:E429"/>
    <mergeCell ref="C430:E431"/>
    <mergeCell ref="C432:E432"/>
    <mergeCell ref="C433:E434"/>
    <mergeCell ref="C435:E435"/>
    <mergeCell ref="C436:E437"/>
    <mergeCell ref="C442:E443"/>
    <mergeCell ref="C444:E444"/>
    <mergeCell ref="C445:E446"/>
    <mergeCell ref="C447:E447"/>
    <mergeCell ref="C448:E449"/>
    <mergeCell ref="C450:E450"/>
    <mergeCell ref="C451:E452"/>
    <mergeCell ref="C453:E453"/>
    <mergeCell ref="C454:E455"/>
    <mergeCell ref="C456:E456"/>
    <mergeCell ref="C457:E458"/>
    <mergeCell ref="C459:E459"/>
    <mergeCell ref="C460:E461"/>
    <mergeCell ref="C462:E462"/>
    <mergeCell ref="C463:E464"/>
    <mergeCell ref="C465:E465"/>
    <mergeCell ref="C466:E467"/>
    <mergeCell ref="C472:E473"/>
    <mergeCell ref="C474:E474"/>
    <mergeCell ref="C475:E476"/>
    <mergeCell ref="C477:E477"/>
    <mergeCell ref="C478:E479"/>
    <mergeCell ref="C480:E480"/>
    <mergeCell ref="C481:E482"/>
    <mergeCell ref="C483:E483"/>
    <mergeCell ref="C484:E485"/>
    <mergeCell ref="C486:E486"/>
    <mergeCell ref="C487:E488"/>
    <mergeCell ref="C489:E489"/>
    <mergeCell ref="C490:E491"/>
    <mergeCell ref="C492:E492"/>
    <mergeCell ref="C493:E494"/>
    <mergeCell ref="C495:E495"/>
    <mergeCell ref="C496:E497"/>
    <mergeCell ref="C502:E503"/>
    <mergeCell ref="C504:E504"/>
    <mergeCell ref="C505:E506"/>
    <mergeCell ref="C507:E507"/>
    <mergeCell ref="C508:E509"/>
    <mergeCell ref="C510:E510"/>
    <mergeCell ref="C511:E512"/>
    <mergeCell ref="C513:E513"/>
    <mergeCell ref="C514:E515"/>
    <mergeCell ref="C516:E516"/>
    <mergeCell ref="C517:E518"/>
    <mergeCell ref="C519:E519"/>
    <mergeCell ref="C520:E521"/>
    <mergeCell ref="C522:E522"/>
    <mergeCell ref="C523:E524"/>
    <mergeCell ref="C525:E525"/>
    <mergeCell ref="C526:E527"/>
    <mergeCell ref="C532:E533"/>
    <mergeCell ref="C534:E534"/>
    <mergeCell ref="C535:E536"/>
    <mergeCell ref="C537:E537"/>
    <mergeCell ref="C538:E539"/>
    <mergeCell ref="C540:E540"/>
    <mergeCell ref="C541:E542"/>
    <mergeCell ref="C543:E543"/>
    <mergeCell ref="C544:E545"/>
    <mergeCell ref="C546:E546"/>
    <mergeCell ref="C547:E548"/>
    <mergeCell ref="C549:E549"/>
    <mergeCell ref="C550:E551"/>
    <mergeCell ref="C552:E552"/>
    <mergeCell ref="C553:E554"/>
    <mergeCell ref="C555:E555"/>
    <mergeCell ref="C556:E557"/>
    <mergeCell ref="C562:E563"/>
    <mergeCell ref="C564:E564"/>
    <mergeCell ref="C565:E566"/>
    <mergeCell ref="C567:E567"/>
    <mergeCell ref="C568:E569"/>
    <mergeCell ref="C570:E570"/>
    <mergeCell ref="C571:E572"/>
    <mergeCell ref="C573:E573"/>
    <mergeCell ref="C574:E575"/>
    <mergeCell ref="C576:E576"/>
    <mergeCell ref="C577:E578"/>
    <mergeCell ref="C579:E579"/>
    <mergeCell ref="C580:E581"/>
    <mergeCell ref="C607:E608"/>
    <mergeCell ref="C609:E609"/>
    <mergeCell ref="C610:E611"/>
    <mergeCell ref="C612:E612"/>
    <mergeCell ref="C582:E582"/>
    <mergeCell ref="C583:E584"/>
    <mergeCell ref="C585:E585"/>
    <mergeCell ref="C586:E587"/>
    <mergeCell ref="C588:E588"/>
    <mergeCell ref="C589:E590"/>
    <mergeCell ref="C591:E591"/>
    <mergeCell ref="C592:E593"/>
    <mergeCell ref="C594:E594"/>
    <mergeCell ref="C595:E596"/>
    <mergeCell ref="C597:E597"/>
    <mergeCell ref="C598:E599"/>
    <mergeCell ref="C600:E600"/>
    <mergeCell ref="C601:E602"/>
    <mergeCell ref="C603:E603"/>
  </mergeCells>
  <phoneticPr fontId="4" type="noConversion"/>
  <conditionalFormatting sqref="F14:H14">
    <cfRule type="cellIs" dxfId="199" priority="390" operator="greaterThan">
      <formula>I14</formula>
    </cfRule>
  </conditionalFormatting>
  <conditionalFormatting sqref="F17:H17">
    <cfRule type="cellIs" dxfId="198" priority="389" operator="greaterThan">
      <formula>I17</formula>
    </cfRule>
  </conditionalFormatting>
  <conditionalFormatting sqref="F20:H20">
    <cfRule type="cellIs" dxfId="197" priority="388" operator="greaterThan">
      <formula>I20</formula>
    </cfRule>
  </conditionalFormatting>
  <conditionalFormatting sqref="F23:H23">
    <cfRule type="cellIs" dxfId="196" priority="387" operator="greaterThan">
      <formula>I23</formula>
    </cfRule>
  </conditionalFormatting>
  <conditionalFormatting sqref="F26:H26">
    <cfRule type="cellIs" dxfId="195" priority="386" operator="greaterThan">
      <formula>I26</formula>
    </cfRule>
  </conditionalFormatting>
  <conditionalFormatting sqref="F29:H29">
    <cfRule type="cellIs" dxfId="194" priority="385" operator="greaterThan">
      <formula>I29</formula>
    </cfRule>
  </conditionalFormatting>
  <conditionalFormatting sqref="F32:H32">
    <cfRule type="cellIs" dxfId="193" priority="384" operator="greaterThan">
      <formula>I32</formula>
    </cfRule>
  </conditionalFormatting>
  <conditionalFormatting sqref="F35:H35">
    <cfRule type="cellIs" dxfId="192" priority="383" operator="greaterThan">
      <formula>I35</formula>
    </cfRule>
  </conditionalFormatting>
  <conditionalFormatting sqref="F38:H38">
    <cfRule type="cellIs" dxfId="191" priority="382" operator="greaterThan">
      <formula>I38</formula>
    </cfRule>
  </conditionalFormatting>
  <conditionalFormatting sqref="F41:H41">
    <cfRule type="cellIs" dxfId="190" priority="381" operator="greaterThan">
      <formula>I41</formula>
    </cfRule>
  </conditionalFormatting>
  <conditionalFormatting sqref="F44:H44">
    <cfRule type="cellIs" dxfId="189" priority="190" operator="greaterThan">
      <formula>I44</formula>
    </cfRule>
  </conditionalFormatting>
  <conditionalFormatting sqref="F47:H47">
    <cfRule type="cellIs" dxfId="188" priority="189" operator="greaterThan">
      <formula>I47</formula>
    </cfRule>
  </conditionalFormatting>
  <conditionalFormatting sqref="F50:H50">
    <cfRule type="cellIs" dxfId="187" priority="188" operator="greaterThan">
      <formula>I50</formula>
    </cfRule>
  </conditionalFormatting>
  <conditionalFormatting sqref="F53:H53">
    <cfRule type="cellIs" dxfId="186" priority="187" operator="greaterThan">
      <formula>I53</formula>
    </cfRule>
  </conditionalFormatting>
  <conditionalFormatting sqref="F56:H56">
    <cfRule type="cellIs" dxfId="185" priority="186" operator="greaterThan">
      <formula>I56</formula>
    </cfRule>
  </conditionalFormatting>
  <conditionalFormatting sqref="F59:H59">
    <cfRule type="cellIs" dxfId="184" priority="185" operator="greaterThan">
      <formula>I59</formula>
    </cfRule>
  </conditionalFormatting>
  <conditionalFormatting sqref="F62:H62">
    <cfRule type="cellIs" dxfId="183" priority="184" operator="greaterThan">
      <formula>I62</formula>
    </cfRule>
  </conditionalFormatting>
  <conditionalFormatting sqref="F65:H65">
    <cfRule type="cellIs" dxfId="182" priority="183" operator="greaterThan">
      <formula>I65</formula>
    </cfRule>
  </conditionalFormatting>
  <conditionalFormatting sqref="F68:H68">
    <cfRule type="cellIs" dxfId="181" priority="182" operator="greaterThan">
      <formula>I68</formula>
    </cfRule>
  </conditionalFormatting>
  <conditionalFormatting sqref="F71:H71">
    <cfRule type="cellIs" dxfId="180" priority="181" operator="greaterThan">
      <formula>I71</formula>
    </cfRule>
  </conditionalFormatting>
  <conditionalFormatting sqref="F74:H74">
    <cfRule type="cellIs" dxfId="179" priority="180" operator="greaterThan">
      <formula>I74</formula>
    </cfRule>
  </conditionalFormatting>
  <conditionalFormatting sqref="F77:H77">
    <cfRule type="cellIs" dxfId="178" priority="179" operator="greaterThan">
      <formula>I77</formula>
    </cfRule>
  </conditionalFormatting>
  <conditionalFormatting sqref="F80:H80">
    <cfRule type="cellIs" dxfId="177" priority="178" operator="greaterThan">
      <formula>I80</formula>
    </cfRule>
  </conditionalFormatting>
  <conditionalFormatting sqref="F83:H83">
    <cfRule type="cellIs" dxfId="176" priority="177" operator="greaterThan">
      <formula>I83</formula>
    </cfRule>
  </conditionalFormatting>
  <conditionalFormatting sqref="F86:H86">
    <cfRule type="cellIs" dxfId="175" priority="176" operator="greaterThan">
      <formula>I86</formula>
    </cfRule>
  </conditionalFormatting>
  <conditionalFormatting sqref="F89:H89">
    <cfRule type="cellIs" dxfId="174" priority="175" operator="greaterThan">
      <formula>I89</formula>
    </cfRule>
  </conditionalFormatting>
  <conditionalFormatting sqref="F92:H92">
    <cfRule type="cellIs" dxfId="173" priority="174" operator="greaterThan">
      <formula>I92</formula>
    </cfRule>
  </conditionalFormatting>
  <conditionalFormatting sqref="F95:H95">
    <cfRule type="cellIs" dxfId="172" priority="173" operator="greaterThan">
      <formula>I95</formula>
    </cfRule>
  </conditionalFormatting>
  <conditionalFormatting sqref="F98:H98">
    <cfRule type="cellIs" dxfId="171" priority="172" operator="greaterThan">
      <formula>I98</formula>
    </cfRule>
  </conditionalFormatting>
  <conditionalFormatting sqref="F101:H101">
    <cfRule type="cellIs" dxfId="170" priority="171" operator="greaterThan">
      <formula>I101</formula>
    </cfRule>
  </conditionalFormatting>
  <conditionalFormatting sqref="F104:H104">
    <cfRule type="cellIs" dxfId="169" priority="170" operator="greaterThan">
      <formula>I104</formula>
    </cfRule>
  </conditionalFormatting>
  <conditionalFormatting sqref="F107:H107">
    <cfRule type="cellIs" dxfId="168" priority="169" operator="greaterThan">
      <formula>I107</formula>
    </cfRule>
  </conditionalFormatting>
  <conditionalFormatting sqref="F110:H110">
    <cfRule type="cellIs" dxfId="167" priority="168" operator="greaterThan">
      <formula>I110</formula>
    </cfRule>
  </conditionalFormatting>
  <conditionalFormatting sqref="F113:H113">
    <cfRule type="cellIs" dxfId="166" priority="167" operator="greaterThan">
      <formula>I113</formula>
    </cfRule>
  </conditionalFormatting>
  <conditionalFormatting sqref="F116:H116">
    <cfRule type="cellIs" dxfId="165" priority="166" operator="greaterThan">
      <formula>I116</formula>
    </cfRule>
  </conditionalFormatting>
  <conditionalFormatting sqref="F119:H119">
    <cfRule type="cellIs" dxfId="164" priority="165" operator="greaterThan">
      <formula>I119</formula>
    </cfRule>
  </conditionalFormatting>
  <conditionalFormatting sqref="F122:H122">
    <cfRule type="cellIs" dxfId="163" priority="164" operator="greaterThan">
      <formula>I122</formula>
    </cfRule>
  </conditionalFormatting>
  <conditionalFormatting sqref="F125:H125">
    <cfRule type="cellIs" dxfId="162" priority="163" operator="greaterThan">
      <formula>I125</formula>
    </cfRule>
  </conditionalFormatting>
  <conditionalFormatting sqref="F128:H128">
    <cfRule type="cellIs" dxfId="161" priority="162" operator="greaterThan">
      <formula>I128</formula>
    </cfRule>
  </conditionalFormatting>
  <conditionalFormatting sqref="F131:H131">
    <cfRule type="cellIs" dxfId="160" priority="161" operator="greaterThan">
      <formula>I131</formula>
    </cfRule>
  </conditionalFormatting>
  <conditionalFormatting sqref="F134:H134">
    <cfRule type="cellIs" dxfId="159" priority="160" operator="greaterThan">
      <formula>I134</formula>
    </cfRule>
  </conditionalFormatting>
  <conditionalFormatting sqref="F137:H137">
    <cfRule type="cellIs" dxfId="158" priority="159" operator="greaterThan">
      <formula>I137</formula>
    </cfRule>
  </conditionalFormatting>
  <conditionalFormatting sqref="F140:H140">
    <cfRule type="cellIs" dxfId="157" priority="158" operator="greaterThan">
      <formula>I140</formula>
    </cfRule>
  </conditionalFormatting>
  <conditionalFormatting sqref="F143:H143">
    <cfRule type="cellIs" dxfId="156" priority="157" operator="greaterThan">
      <formula>I143</formula>
    </cfRule>
  </conditionalFormatting>
  <conditionalFormatting sqref="F146:H146">
    <cfRule type="cellIs" dxfId="155" priority="156" operator="greaterThan">
      <formula>I146</formula>
    </cfRule>
  </conditionalFormatting>
  <conditionalFormatting sqref="F149:H149">
    <cfRule type="cellIs" dxfId="154" priority="155" operator="greaterThan">
      <formula>I149</formula>
    </cfRule>
  </conditionalFormatting>
  <conditionalFormatting sqref="F152:H152">
    <cfRule type="cellIs" dxfId="153" priority="154" operator="greaterThan">
      <formula>I152</formula>
    </cfRule>
  </conditionalFormatting>
  <conditionalFormatting sqref="F155:H155">
    <cfRule type="cellIs" dxfId="152" priority="153" operator="greaterThan">
      <formula>I155</formula>
    </cfRule>
  </conditionalFormatting>
  <conditionalFormatting sqref="F158:H158">
    <cfRule type="cellIs" dxfId="151" priority="152" operator="greaterThan">
      <formula>I158</formula>
    </cfRule>
  </conditionalFormatting>
  <conditionalFormatting sqref="F161:H161">
    <cfRule type="cellIs" dxfId="150" priority="151" operator="greaterThan">
      <formula>I161</formula>
    </cfRule>
  </conditionalFormatting>
  <conditionalFormatting sqref="F164:H164">
    <cfRule type="cellIs" dxfId="149" priority="150" operator="greaterThan">
      <formula>I164</formula>
    </cfRule>
  </conditionalFormatting>
  <conditionalFormatting sqref="F167:H167">
    <cfRule type="cellIs" dxfId="148" priority="149" operator="greaterThan">
      <formula>I167</formula>
    </cfRule>
  </conditionalFormatting>
  <conditionalFormatting sqref="F170:H170">
    <cfRule type="cellIs" dxfId="147" priority="148" operator="greaterThan">
      <formula>I170</formula>
    </cfRule>
  </conditionalFormatting>
  <conditionalFormatting sqref="F173:H173">
    <cfRule type="cellIs" dxfId="146" priority="147" operator="greaterThan">
      <formula>I173</formula>
    </cfRule>
  </conditionalFormatting>
  <conditionalFormatting sqref="F176:H176">
    <cfRule type="cellIs" dxfId="145" priority="146" operator="greaterThan">
      <formula>I176</formula>
    </cfRule>
  </conditionalFormatting>
  <conditionalFormatting sqref="F179:H179">
    <cfRule type="cellIs" dxfId="144" priority="145" operator="greaterThan">
      <formula>I179</formula>
    </cfRule>
  </conditionalFormatting>
  <conditionalFormatting sqref="F182:H182">
    <cfRule type="cellIs" dxfId="143" priority="144" operator="greaterThan">
      <formula>I182</formula>
    </cfRule>
  </conditionalFormatting>
  <conditionalFormatting sqref="F185:H185">
    <cfRule type="cellIs" dxfId="142" priority="143" operator="greaterThan">
      <formula>I185</formula>
    </cfRule>
  </conditionalFormatting>
  <conditionalFormatting sqref="F188:H188">
    <cfRule type="cellIs" dxfId="141" priority="142" operator="greaterThan">
      <formula>I188</formula>
    </cfRule>
  </conditionalFormatting>
  <conditionalFormatting sqref="F191:H191">
    <cfRule type="cellIs" dxfId="140" priority="141" operator="greaterThan">
      <formula>I191</formula>
    </cfRule>
  </conditionalFormatting>
  <conditionalFormatting sqref="F194:H194">
    <cfRule type="cellIs" dxfId="139" priority="140" operator="greaterThan">
      <formula>I194</formula>
    </cfRule>
  </conditionalFormatting>
  <conditionalFormatting sqref="F197:H197">
    <cfRule type="cellIs" dxfId="138" priority="139" operator="greaterThan">
      <formula>I197</formula>
    </cfRule>
  </conditionalFormatting>
  <conditionalFormatting sqref="F200:H200">
    <cfRule type="cellIs" dxfId="137" priority="138" operator="greaterThan">
      <formula>I200</formula>
    </cfRule>
  </conditionalFormatting>
  <conditionalFormatting sqref="F203:H203">
    <cfRule type="cellIs" dxfId="136" priority="137" operator="greaterThan">
      <formula>I203</formula>
    </cfRule>
  </conditionalFormatting>
  <conditionalFormatting sqref="F206:H206">
    <cfRule type="cellIs" dxfId="135" priority="136" operator="greaterThan">
      <formula>I206</formula>
    </cfRule>
  </conditionalFormatting>
  <conditionalFormatting sqref="F209:H209">
    <cfRule type="cellIs" dxfId="134" priority="135" operator="greaterThan">
      <formula>I209</formula>
    </cfRule>
  </conditionalFormatting>
  <conditionalFormatting sqref="F212:H212">
    <cfRule type="cellIs" dxfId="133" priority="134" operator="greaterThan">
      <formula>I212</formula>
    </cfRule>
  </conditionalFormatting>
  <conditionalFormatting sqref="F215:H215">
    <cfRule type="cellIs" dxfId="132" priority="133" operator="greaterThan">
      <formula>I215</formula>
    </cfRule>
  </conditionalFormatting>
  <conditionalFormatting sqref="F218:H218">
    <cfRule type="cellIs" dxfId="131" priority="132" operator="greaterThan">
      <formula>I218</formula>
    </cfRule>
  </conditionalFormatting>
  <conditionalFormatting sqref="F221:H221">
    <cfRule type="cellIs" dxfId="130" priority="131" operator="greaterThan">
      <formula>I221</formula>
    </cfRule>
  </conditionalFormatting>
  <conditionalFormatting sqref="F224:H224">
    <cfRule type="cellIs" dxfId="129" priority="130" operator="greaterThan">
      <formula>I224</formula>
    </cfRule>
  </conditionalFormatting>
  <conditionalFormatting sqref="F227:H227">
    <cfRule type="cellIs" dxfId="128" priority="129" operator="greaterThan">
      <formula>I227</formula>
    </cfRule>
  </conditionalFormatting>
  <conditionalFormatting sqref="F230:H230">
    <cfRule type="cellIs" dxfId="127" priority="128" operator="greaterThan">
      <formula>I230</formula>
    </cfRule>
  </conditionalFormatting>
  <conditionalFormatting sqref="F233:H233">
    <cfRule type="cellIs" dxfId="126" priority="127" operator="greaterThan">
      <formula>I233</formula>
    </cfRule>
  </conditionalFormatting>
  <conditionalFormatting sqref="F236:H236">
    <cfRule type="cellIs" dxfId="125" priority="126" operator="greaterThan">
      <formula>I236</formula>
    </cfRule>
  </conditionalFormatting>
  <conditionalFormatting sqref="F239:H239">
    <cfRule type="cellIs" dxfId="124" priority="125" operator="greaterThan">
      <formula>I239</formula>
    </cfRule>
  </conditionalFormatting>
  <conditionalFormatting sqref="F242:H242">
    <cfRule type="cellIs" dxfId="123" priority="124" operator="greaterThan">
      <formula>I242</formula>
    </cfRule>
  </conditionalFormatting>
  <conditionalFormatting sqref="F245:H245">
    <cfRule type="cellIs" dxfId="122" priority="123" operator="greaterThan">
      <formula>I245</formula>
    </cfRule>
  </conditionalFormatting>
  <conditionalFormatting sqref="F248:H248">
    <cfRule type="cellIs" dxfId="121" priority="122" operator="greaterThan">
      <formula>I248</formula>
    </cfRule>
  </conditionalFormatting>
  <conditionalFormatting sqref="F251:H251">
    <cfRule type="cellIs" dxfId="120" priority="121" operator="greaterThan">
      <formula>I251</formula>
    </cfRule>
  </conditionalFormatting>
  <conditionalFormatting sqref="F254:H254">
    <cfRule type="cellIs" dxfId="119" priority="120" operator="greaterThan">
      <formula>I254</formula>
    </cfRule>
  </conditionalFormatting>
  <conditionalFormatting sqref="F257:H257">
    <cfRule type="cellIs" dxfId="118" priority="119" operator="greaterThan">
      <formula>I257</formula>
    </cfRule>
  </conditionalFormatting>
  <conditionalFormatting sqref="F260:H260">
    <cfRule type="cellIs" dxfId="117" priority="118" operator="greaterThan">
      <formula>I260</formula>
    </cfRule>
  </conditionalFormatting>
  <conditionalFormatting sqref="F263:H263">
    <cfRule type="cellIs" dxfId="116" priority="117" operator="greaterThan">
      <formula>I263</formula>
    </cfRule>
  </conditionalFormatting>
  <conditionalFormatting sqref="F266:H266">
    <cfRule type="cellIs" dxfId="115" priority="116" operator="greaterThan">
      <formula>I266</formula>
    </cfRule>
  </conditionalFormatting>
  <conditionalFormatting sqref="F269:H269">
    <cfRule type="cellIs" dxfId="114" priority="115" operator="greaterThan">
      <formula>I269</formula>
    </cfRule>
  </conditionalFormatting>
  <conditionalFormatting sqref="F272:H272">
    <cfRule type="cellIs" dxfId="113" priority="114" operator="greaterThan">
      <formula>I272</formula>
    </cfRule>
  </conditionalFormatting>
  <conditionalFormatting sqref="F275:H275">
    <cfRule type="cellIs" dxfId="112" priority="113" operator="greaterThan">
      <formula>I275</formula>
    </cfRule>
  </conditionalFormatting>
  <conditionalFormatting sqref="F278:H278">
    <cfRule type="cellIs" dxfId="111" priority="112" operator="greaterThan">
      <formula>I278</formula>
    </cfRule>
  </conditionalFormatting>
  <conditionalFormatting sqref="F281:H281">
    <cfRule type="cellIs" dxfId="110" priority="111" operator="greaterThan">
      <formula>I281</formula>
    </cfRule>
  </conditionalFormatting>
  <conditionalFormatting sqref="F284:H284">
    <cfRule type="cellIs" dxfId="109" priority="110" operator="greaterThan">
      <formula>I284</formula>
    </cfRule>
  </conditionalFormatting>
  <conditionalFormatting sqref="F287:H287">
    <cfRule type="cellIs" dxfId="108" priority="109" operator="greaterThan">
      <formula>I287</formula>
    </cfRule>
  </conditionalFormatting>
  <conditionalFormatting sqref="F290:H290">
    <cfRule type="cellIs" dxfId="107" priority="108" operator="greaterThan">
      <formula>I290</formula>
    </cfRule>
  </conditionalFormatting>
  <conditionalFormatting sqref="F293:H293">
    <cfRule type="cellIs" dxfId="106" priority="107" operator="greaterThan">
      <formula>I293</formula>
    </cfRule>
  </conditionalFormatting>
  <conditionalFormatting sqref="F296:H296">
    <cfRule type="cellIs" dxfId="105" priority="106" operator="greaterThan">
      <formula>I296</formula>
    </cfRule>
  </conditionalFormatting>
  <conditionalFormatting sqref="F299:H299">
    <cfRule type="cellIs" dxfId="104" priority="105" operator="greaterThan">
      <formula>I299</formula>
    </cfRule>
  </conditionalFormatting>
  <conditionalFormatting sqref="F302:H302">
    <cfRule type="cellIs" dxfId="103" priority="104" operator="greaterThan">
      <formula>I302</formula>
    </cfRule>
  </conditionalFormatting>
  <conditionalFormatting sqref="F305:H305">
    <cfRule type="cellIs" dxfId="102" priority="103" operator="greaterThan">
      <formula>I305</formula>
    </cfRule>
  </conditionalFormatting>
  <conditionalFormatting sqref="F308:H308">
    <cfRule type="cellIs" dxfId="101" priority="102" operator="greaterThan">
      <formula>I308</formula>
    </cfRule>
  </conditionalFormatting>
  <conditionalFormatting sqref="F311:H311">
    <cfRule type="cellIs" dxfId="100" priority="101" operator="greaterThan">
      <formula>I311</formula>
    </cfRule>
  </conditionalFormatting>
  <conditionalFormatting sqref="F314:H314">
    <cfRule type="cellIs" dxfId="99" priority="100" operator="greaterThan">
      <formula>I314</formula>
    </cfRule>
  </conditionalFormatting>
  <conditionalFormatting sqref="F317:H317">
    <cfRule type="cellIs" dxfId="98" priority="99" operator="greaterThan">
      <formula>I317</formula>
    </cfRule>
  </conditionalFormatting>
  <conditionalFormatting sqref="F320:H320">
    <cfRule type="cellIs" dxfId="97" priority="98" operator="greaterThan">
      <formula>I320</formula>
    </cfRule>
  </conditionalFormatting>
  <conditionalFormatting sqref="F323:H323">
    <cfRule type="cellIs" dxfId="96" priority="97" operator="greaterThan">
      <formula>I323</formula>
    </cfRule>
  </conditionalFormatting>
  <conditionalFormatting sqref="F326:H326">
    <cfRule type="cellIs" dxfId="95" priority="96" operator="greaterThan">
      <formula>I326</formula>
    </cfRule>
  </conditionalFormatting>
  <conditionalFormatting sqref="F329:H329">
    <cfRule type="cellIs" dxfId="94" priority="95" operator="greaterThan">
      <formula>I329</formula>
    </cfRule>
  </conditionalFormatting>
  <conditionalFormatting sqref="F332:H332">
    <cfRule type="cellIs" dxfId="93" priority="94" operator="greaterThan">
      <formula>I332</formula>
    </cfRule>
  </conditionalFormatting>
  <conditionalFormatting sqref="F335:H335">
    <cfRule type="cellIs" dxfId="92" priority="93" operator="greaterThan">
      <formula>I335</formula>
    </cfRule>
  </conditionalFormatting>
  <conditionalFormatting sqref="F338:H338">
    <cfRule type="cellIs" dxfId="91" priority="92" operator="greaterThan">
      <formula>I338</formula>
    </cfRule>
  </conditionalFormatting>
  <conditionalFormatting sqref="F341:H341">
    <cfRule type="cellIs" dxfId="90" priority="91" operator="greaterThan">
      <formula>I341</formula>
    </cfRule>
  </conditionalFormatting>
  <conditionalFormatting sqref="F344:H344">
    <cfRule type="cellIs" dxfId="89" priority="90" operator="greaterThan">
      <formula>I344</formula>
    </cfRule>
  </conditionalFormatting>
  <conditionalFormatting sqref="F347:H347">
    <cfRule type="cellIs" dxfId="88" priority="89" operator="greaterThan">
      <formula>I347</formula>
    </cfRule>
  </conditionalFormatting>
  <conditionalFormatting sqref="F350:H350">
    <cfRule type="cellIs" dxfId="87" priority="88" operator="greaterThan">
      <formula>I350</formula>
    </cfRule>
  </conditionalFormatting>
  <conditionalFormatting sqref="F353:H353">
    <cfRule type="cellIs" dxfId="86" priority="87" operator="greaterThan">
      <formula>I353</formula>
    </cfRule>
  </conditionalFormatting>
  <conditionalFormatting sqref="F356:H356">
    <cfRule type="cellIs" dxfId="85" priority="86" operator="greaterThan">
      <formula>I356</formula>
    </cfRule>
  </conditionalFormatting>
  <conditionalFormatting sqref="F359:H359">
    <cfRule type="cellIs" dxfId="84" priority="85" operator="greaterThan">
      <formula>I359</formula>
    </cfRule>
  </conditionalFormatting>
  <conditionalFormatting sqref="F362:H362">
    <cfRule type="cellIs" dxfId="83" priority="84" operator="greaterThan">
      <formula>I362</formula>
    </cfRule>
  </conditionalFormatting>
  <conditionalFormatting sqref="F365:H365">
    <cfRule type="cellIs" dxfId="82" priority="83" operator="greaterThan">
      <formula>I365</formula>
    </cfRule>
  </conditionalFormatting>
  <conditionalFormatting sqref="F368:H368">
    <cfRule type="cellIs" dxfId="81" priority="82" operator="greaterThan">
      <formula>I368</formula>
    </cfRule>
  </conditionalFormatting>
  <conditionalFormatting sqref="F371:H371">
    <cfRule type="cellIs" dxfId="80" priority="81" operator="greaterThan">
      <formula>I371</formula>
    </cfRule>
  </conditionalFormatting>
  <conditionalFormatting sqref="F374:H374">
    <cfRule type="cellIs" dxfId="79" priority="80" operator="greaterThan">
      <formula>I374</formula>
    </cfRule>
  </conditionalFormatting>
  <conditionalFormatting sqref="F377:H377">
    <cfRule type="cellIs" dxfId="78" priority="79" operator="greaterThan">
      <formula>I377</formula>
    </cfRule>
  </conditionalFormatting>
  <conditionalFormatting sqref="F380:H380">
    <cfRule type="cellIs" dxfId="77" priority="78" operator="greaterThan">
      <formula>I380</formula>
    </cfRule>
  </conditionalFormatting>
  <conditionalFormatting sqref="F383:H383">
    <cfRule type="cellIs" dxfId="76" priority="77" operator="greaterThan">
      <formula>I383</formula>
    </cfRule>
  </conditionalFormatting>
  <conditionalFormatting sqref="F386:H386">
    <cfRule type="cellIs" dxfId="75" priority="76" operator="greaterThan">
      <formula>I386</formula>
    </cfRule>
  </conditionalFormatting>
  <conditionalFormatting sqref="F389:H389">
    <cfRule type="cellIs" dxfId="74" priority="75" operator="greaterThan">
      <formula>I389</formula>
    </cfRule>
  </conditionalFormatting>
  <conditionalFormatting sqref="F392:H392">
    <cfRule type="cellIs" dxfId="73" priority="74" operator="greaterThan">
      <formula>I392</formula>
    </cfRule>
  </conditionalFormatting>
  <conditionalFormatting sqref="F395:H395">
    <cfRule type="cellIs" dxfId="72" priority="73" operator="greaterThan">
      <formula>I395</formula>
    </cfRule>
  </conditionalFormatting>
  <conditionalFormatting sqref="F398:H398">
    <cfRule type="cellIs" dxfId="71" priority="72" operator="greaterThan">
      <formula>I398</formula>
    </cfRule>
  </conditionalFormatting>
  <conditionalFormatting sqref="F401:H401">
    <cfRule type="cellIs" dxfId="70" priority="71" operator="greaterThan">
      <formula>I401</formula>
    </cfRule>
  </conditionalFormatting>
  <conditionalFormatting sqref="F404:H404">
    <cfRule type="cellIs" dxfId="69" priority="70" operator="greaterThan">
      <formula>I404</formula>
    </cfRule>
  </conditionalFormatting>
  <conditionalFormatting sqref="F407:H407">
    <cfRule type="cellIs" dxfId="68" priority="69" operator="greaterThan">
      <formula>I407</formula>
    </cfRule>
  </conditionalFormatting>
  <conditionalFormatting sqref="F410:H410">
    <cfRule type="cellIs" dxfId="67" priority="68" operator="greaterThan">
      <formula>I410</formula>
    </cfRule>
  </conditionalFormatting>
  <conditionalFormatting sqref="F413:H413">
    <cfRule type="cellIs" dxfId="66" priority="67" operator="greaterThan">
      <formula>I413</formula>
    </cfRule>
  </conditionalFormatting>
  <conditionalFormatting sqref="F416:H416">
    <cfRule type="cellIs" dxfId="65" priority="66" operator="greaterThan">
      <formula>I416</formula>
    </cfRule>
  </conditionalFormatting>
  <conditionalFormatting sqref="F419:H419">
    <cfRule type="cellIs" dxfId="64" priority="65" operator="greaterThan">
      <formula>I419</formula>
    </cfRule>
  </conditionalFormatting>
  <conditionalFormatting sqref="F422:H422">
    <cfRule type="cellIs" dxfId="63" priority="64" operator="greaterThan">
      <formula>I422</formula>
    </cfRule>
  </conditionalFormatting>
  <conditionalFormatting sqref="F425:H425">
    <cfRule type="cellIs" dxfId="62" priority="63" operator="greaterThan">
      <formula>I425</formula>
    </cfRule>
  </conditionalFormatting>
  <conditionalFormatting sqref="F428:H428">
    <cfRule type="cellIs" dxfId="61" priority="62" operator="greaterThan">
      <formula>I428</formula>
    </cfRule>
  </conditionalFormatting>
  <conditionalFormatting sqref="F431:H431">
    <cfRule type="cellIs" dxfId="60" priority="61" operator="greaterThan">
      <formula>I431</formula>
    </cfRule>
  </conditionalFormatting>
  <conditionalFormatting sqref="F434:H434">
    <cfRule type="cellIs" dxfId="59" priority="60" operator="greaterThan">
      <formula>I434</formula>
    </cfRule>
  </conditionalFormatting>
  <conditionalFormatting sqref="F437:H437">
    <cfRule type="cellIs" dxfId="58" priority="59" operator="greaterThan">
      <formula>I437</formula>
    </cfRule>
  </conditionalFormatting>
  <conditionalFormatting sqref="F440:H440">
    <cfRule type="cellIs" dxfId="57" priority="58" operator="greaterThan">
      <formula>I440</formula>
    </cfRule>
  </conditionalFormatting>
  <conditionalFormatting sqref="F443:H443">
    <cfRule type="cellIs" dxfId="56" priority="57" operator="greaterThan">
      <formula>I443</formula>
    </cfRule>
  </conditionalFormatting>
  <conditionalFormatting sqref="F446:H446">
    <cfRule type="cellIs" dxfId="55" priority="56" operator="greaterThan">
      <formula>I446</formula>
    </cfRule>
  </conditionalFormatting>
  <conditionalFormatting sqref="F449:H449">
    <cfRule type="cellIs" dxfId="54" priority="55" operator="greaterThan">
      <formula>I449</formula>
    </cfRule>
  </conditionalFormatting>
  <conditionalFormatting sqref="F452:H452">
    <cfRule type="cellIs" dxfId="53" priority="54" operator="greaterThan">
      <formula>I452</formula>
    </cfRule>
  </conditionalFormatting>
  <conditionalFormatting sqref="F455:H455">
    <cfRule type="cellIs" dxfId="52" priority="53" operator="greaterThan">
      <formula>I455</formula>
    </cfRule>
  </conditionalFormatting>
  <conditionalFormatting sqref="F458:H458">
    <cfRule type="cellIs" dxfId="51" priority="52" operator="greaterThan">
      <formula>I458</formula>
    </cfRule>
  </conditionalFormatting>
  <conditionalFormatting sqref="F461:H461">
    <cfRule type="cellIs" dxfId="50" priority="51" operator="greaterThan">
      <formula>I461</formula>
    </cfRule>
  </conditionalFormatting>
  <conditionalFormatting sqref="F464:H464">
    <cfRule type="cellIs" dxfId="49" priority="50" operator="greaterThan">
      <formula>I464</formula>
    </cfRule>
  </conditionalFormatting>
  <conditionalFormatting sqref="F467:H467">
    <cfRule type="cellIs" dxfId="48" priority="49" operator="greaterThan">
      <formula>I467</formula>
    </cfRule>
  </conditionalFormatting>
  <conditionalFormatting sqref="F470:H470">
    <cfRule type="cellIs" dxfId="47" priority="48" operator="greaterThan">
      <formula>I470</formula>
    </cfRule>
  </conditionalFormatting>
  <conditionalFormatting sqref="F473:H473">
    <cfRule type="cellIs" dxfId="46" priority="47" operator="greaterThan">
      <formula>I473</formula>
    </cfRule>
  </conditionalFormatting>
  <conditionalFormatting sqref="F476:H476">
    <cfRule type="cellIs" dxfId="45" priority="46" operator="greaterThan">
      <formula>I476</formula>
    </cfRule>
  </conditionalFormatting>
  <conditionalFormatting sqref="F479:H479">
    <cfRule type="cellIs" dxfId="44" priority="45" operator="greaterThan">
      <formula>I479</formula>
    </cfRule>
  </conditionalFormatting>
  <conditionalFormatting sqref="F482:H482">
    <cfRule type="cellIs" dxfId="43" priority="44" operator="greaterThan">
      <formula>I482</formula>
    </cfRule>
  </conditionalFormatting>
  <conditionalFormatting sqref="F485:H485">
    <cfRule type="cellIs" dxfId="42" priority="43" operator="greaterThan">
      <formula>I485</formula>
    </cfRule>
  </conditionalFormatting>
  <conditionalFormatting sqref="F488:H488">
    <cfRule type="cellIs" dxfId="41" priority="42" operator="greaterThan">
      <formula>I488</formula>
    </cfRule>
  </conditionalFormatting>
  <conditionalFormatting sqref="F491:H491">
    <cfRule type="cellIs" dxfId="40" priority="41" operator="greaterThan">
      <formula>I491</formula>
    </cfRule>
  </conditionalFormatting>
  <conditionalFormatting sqref="F494:H494">
    <cfRule type="cellIs" dxfId="39" priority="40" operator="greaterThan">
      <formula>I494</formula>
    </cfRule>
  </conditionalFormatting>
  <conditionalFormatting sqref="F497:H497">
    <cfRule type="cellIs" dxfId="38" priority="39" operator="greaterThan">
      <formula>I497</formula>
    </cfRule>
  </conditionalFormatting>
  <conditionalFormatting sqref="F500:H500">
    <cfRule type="cellIs" dxfId="37" priority="38" operator="greaterThan">
      <formula>I500</formula>
    </cfRule>
  </conditionalFormatting>
  <conditionalFormatting sqref="F503:H503">
    <cfRule type="cellIs" dxfId="36" priority="37" operator="greaterThan">
      <formula>I503</formula>
    </cfRule>
  </conditionalFormatting>
  <conditionalFormatting sqref="F506:H506">
    <cfRule type="cellIs" dxfId="35" priority="36" operator="greaterThan">
      <formula>I506</formula>
    </cfRule>
  </conditionalFormatting>
  <conditionalFormatting sqref="F509:H509">
    <cfRule type="cellIs" dxfId="34" priority="35" operator="greaterThan">
      <formula>I509</formula>
    </cfRule>
  </conditionalFormatting>
  <conditionalFormatting sqref="F512:H512">
    <cfRule type="cellIs" dxfId="33" priority="34" operator="greaterThan">
      <formula>I512</formula>
    </cfRule>
  </conditionalFormatting>
  <conditionalFormatting sqref="F515:H515">
    <cfRule type="cellIs" dxfId="32" priority="33" operator="greaterThan">
      <formula>I515</formula>
    </cfRule>
  </conditionalFormatting>
  <conditionalFormatting sqref="F518:H518">
    <cfRule type="cellIs" dxfId="31" priority="32" operator="greaterThan">
      <formula>I518</formula>
    </cfRule>
  </conditionalFormatting>
  <conditionalFormatting sqref="F521:H521">
    <cfRule type="cellIs" dxfId="30" priority="31" operator="greaterThan">
      <formula>I521</formula>
    </cfRule>
  </conditionalFormatting>
  <conditionalFormatting sqref="F524:H524">
    <cfRule type="cellIs" dxfId="29" priority="30" operator="greaterThan">
      <formula>I524</formula>
    </cfRule>
  </conditionalFormatting>
  <conditionalFormatting sqref="F527:H527">
    <cfRule type="cellIs" dxfId="28" priority="29" operator="greaterThan">
      <formula>I527</formula>
    </cfRule>
  </conditionalFormatting>
  <conditionalFormatting sqref="F530:H530">
    <cfRule type="cellIs" dxfId="27" priority="28" operator="greaterThan">
      <formula>I530</formula>
    </cfRule>
  </conditionalFormatting>
  <conditionalFormatting sqref="F533:H533">
    <cfRule type="cellIs" dxfId="26" priority="27" operator="greaterThan">
      <formula>I533</formula>
    </cfRule>
  </conditionalFormatting>
  <conditionalFormatting sqref="F536:H536">
    <cfRule type="cellIs" dxfId="25" priority="26" operator="greaterThan">
      <formula>I536</formula>
    </cfRule>
  </conditionalFormatting>
  <conditionalFormatting sqref="F539:H539">
    <cfRule type="cellIs" dxfId="24" priority="25" operator="greaterThan">
      <formula>I539</formula>
    </cfRule>
  </conditionalFormatting>
  <conditionalFormatting sqref="F542:H542">
    <cfRule type="cellIs" dxfId="23" priority="24" operator="greaterThan">
      <formula>I542</formula>
    </cfRule>
  </conditionalFormatting>
  <conditionalFormatting sqref="F545:H545">
    <cfRule type="cellIs" dxfId="22" priority="23" operator="greaterThan">
      <formula>I545</formula>
    </cfRule>
  </conditionalFormatting>
  <conditionalFormatting sqref="F548:H548">
    <cfRule type="cellIs" dxfId="21" priority="22" operator="greaterThan">
      <formula>I548</formula>
    </cfRule>
  </conditionalFormatting>
  <conditionalFormatting sqref="F551:H551">
    <cfRule type="cellIs" dxfId="20" priority="21" operator="greaterThan">
      <formula>I551</formula>
    </cfRule>
  </conditionalFormatting>
  <conditionalFormatting sqref="F554:H554">
    <cfRule type="cellIs" dxfId="19" priority="20" operator="greaterThan">
      <formula>I554</formula>
    </cfRule>
  </conditionalFormatting>
  <conditionalFormatting sqref="F557:H557">
    <cfRule type="cellIs" dxfId="18" priority="19" operator="greaterThan">
      <formula>I557</formula>
    </cfRule>
  </conditionalFormatting>
  <conditionalFormatting sqref="F560:H560">
    <cfRule type="cellIs" dxfId="17" priority="18" operator="greaterThan">
      <formula>I560</formula>
    </cfRule>
  </conditionalFormatting>
  <conditionalFormatting sqref="F563:H563">
    <cfRule type="cellIs" dxfId="16" priority="17" operator="greaterThan">
      <formula>I563</formula>
    </cfRule>
  </conditionalFormatting>
  <conditionalFormatting sqref="F566:H566">
    <cfRule type="cellIs" dxfId="15" priority="16" operator="greaterThan">
      <formula>I566</formula>
    </cfRule>
  </conditionalFormatting>
  <conditionalFormatting sqref="F569:H569">
    <cfRule type="cellIs" dxfId="14" priority="15" operator="greaterThan">
      <formula>I569</formula>
    </cfRule>
  </conditionalFormatting>
  <conditionalFormatting sqref="F572:H572">
    <cfRule type="cellIs" dxfId="13" priority="14" operator="greaterThan">
      <formula>I572</formula>
    </cfRule>
  </conditionalFormatting>
  <conditionalFormatting sqref="F575:H575">
    <cfRule type="cellIs" dxfId="12" priority="13" operator="greaterThan">
      <formula>I575</formula>
    </cfRule>
  </conditionalFormatting>
  <conditionalFormatting sqref="F578:H578">
    <cfRule type="cellIs" dxfId="11" priority="12" operator="greaterThan">
      <formula>I578</formula>
    </cfRule>
  </conditionalFormatting>
  <conditionalFormatting sqref="F581:H581">
    <cfRule type="cellIs" dxfId="10" priority="11" operator="greaterThan">
      <formula>I581</formula>
    </cfRule>
  </conditionalFormatting>
  <conditionalFormatting sqref="F584:H584">
    <cfRule type="cellIs" dxfId="9" priority="10" operator="greaterThan">
      <formula>I584</formula>
    </cfRule>
  </conditionalFormatting>
  <conditionalFormatting sqref="F587:H587">
    <cfRule type="cellIs" dxfId="8" priority="9" operator="greaterThan">
      <formula>I587</formula>
    </cfRule>
  </conditionalFormatting>
  <conditionalFormatting sqref="F590:H590">
    <cfRule type="cellIs" dxfId="7" priority="8" operator="greaterThan">
      <formula>I590</formula>
    </cfRule>
  </conditionalFormatting>
  <conditionalFormatting sqref="F593:H593">
    <cfRule type="cellIs" dxfId="6" priority="7" operator="greaterThan">
      <formula>I593</formula>
    </cfRule>
  </conditionalFormatting>
  <conditionalFormatting sqref="F596:H596">
    <cfRule type="cellIs" dxfId="5" priority="6" operator="greaterThan">
      <formula>I596</formula>
    </cfRule>
  </conditionalFormatting>
  <conditionalFormatting sqref="F599:H599">
    <cfRule type="cellIs" dxfId="4" priority="5" operator="greaterThan">
      <formula>I599</formula>
    </cfRule>
  </conditionalFormatting>
  <conditionalFormatting sqref="F602:H602">
    <cfRule type="cellIs" dxfId="3" priority="4" operator="greaterThan">
      <formula>I602</formula>
    </cfRule>
  </conditionalFormatting>
  <conditionalFormatting sqref="F605:H605">
    <cfRule type="cellIs" dxfId="2" priority="3" operator="greaterThan">
      <formula>I605</formula>
    </cfRule>
  </conditionalFormatting>
  <conditionalFormatting sqref="F608:H608">
    <cfRule type="cellIs" dxfId="1" priority="2" operator="greaterThan">
      <formula>I608</formula>
    </cfRule>
  </conditionalFormatting>
  <conditionalFormatting sqref="F611:H611">
    <cfRule type="cellIs" dxfId="0" priority="1" operator="greaterThan">
      <formula>I611</formula>
    </cfRule>
  </conditionalFormatting>
  <dataValidations count="7">
    <dataValidation type="decimal" operator="greaterThanOrEqual" allowBlank="1" showInputMessage="1" showErrorMessage="1" error="Vyplňte kladné číslo." sqref="O373:O374 L13:O13 L16:N16 O14 O523:O524 O376:O377 L25:O25 O595:O596 O379:O380 O535:O536 O262:O263 O265:O266 O538:O539 O433:O434 O553:O554 O382:O383 O385:O386 O556:O557 O46:O47 O547:O548 O550:O551 O49:O50 O52:O53 O37:O38 O559:O560 O64:O65 O478:O479 O469:O470 O562:O563 O541:O542 O472:O473 O457:O458 O484:O485 O112:O113 O487:O488 O565:O566 O460:O461 O124:O125 O337:O338 O73:O74 O568:O569 O229:O230 O526:O527 O232:O233 O529:O530 O490:O491 O349:O350 O577:O578 O352:O353 O517:O518 O580:O581 O571:O572 O364:O365 O313:O314 O76:O77 O97:O98 O148:O149 O532:O533 O574:O575 O175:O176 O178:O179 O79:O80 O82:O83 O157:O158 O85:O86 O88:O89 O436:O437 O160:O161 O583:O584 O115:O116 O151:O152 O118:O119 O127:O128 O130:O131 O187:O188 O217:O218 O190:O191 O601:O602 O244:O245 O193:O194 O586:O587 O196:O197 O268:O269 O277:O278 O589:O590 O439:O440 O295:O296 O280:O281 O271:O272 O298:O299 O199:O200 O202:O203 O397:O398 O205:O206 O208:O209 O442:O443 O400:O401 O391:O392 O445:O446 O235:O236 O238:O239 O247:O248 O394:O395 O250:O251 O340:O341 O307:O308 O520:O521 O598:O599 O310:O311 O448:O449 O316:O317 O388:O389 O274:O275 O475:O476 O220:O221 O592:O593 O415:O416 O418:O419 O319:O320 O322:O323 O325:O326 O40:O41 O31:O32 O34:O35 O43:O44 O61:O62 O328:O329 O604:O605 O610:O611 L28:O28 O511:O512 O514:O515 O451:O452 O454:O455 O463:O464 O481:O482 O16:O17 O19:O20 O22:O23 O355:O356 O466:O467 O358:O359 O367:O368 O154:O155 O370:O371 O100:O101 O427:O428 O430:O431 O607:O608 O544:O545 O91:O92 O94:O95 O103:O104 O121:O122 O106:O107 O29 O26 O163:O164 O181:O182 O166:O167 O169:O170 O172:O173 O184:O185 O133:O134 O136:O137 O139:O140 O55:O56 O58:O59 O142:O143 O67:O68 O211:O212 O145:O146 O70:O71 O109:O110 O214:O215 O223:O224 O241:O242 O226:O227 O493:O494 O496:O497 O283:O284 O301:O302 O286:O287 O289:O290 O292:O293 O304:O305 O253:O254 O256:O257 O259:O260 O499:O500 O502:O503 O331:O332 O334:O335 O343:O344 O361:O362 O346:O347 O505:O506 O508:O509 O403:O404 O421:O422 O406:O407 O409:O410 O412:O413 O424:O425 L19:N19 L31:N31 L37:N37 L43:N43 L49:N49 L55:N55 L61:N61 L67:N67 L73:N73 L79:N79 L85:N85 L91:N91 L97:N97 L103:N103 L109:N109 L115:N115 L121:N121 L127:N127 L133:N133 L139:N139 L145:N145 L151:N151 L157:N157 L163:N163 L169:N169 L175:N175 L181:N181 L187:N187 L193:N193 L199:N199 L205:N205 L211:N211 L217:N217 L223:N223 L229:N229 L235:N235 L241:N241 L247:N247 L253:N253 L259:N259 L265:N265 L271:N271 L277:N277 L283:N283 L289:N289 L295:N295 L301:N301 L307:N307 L313:N313 L319:N319 L325:N325 L331:N331 L337:N337 L343:N343 L349:N349 L355:N355 L361:N361 L367:N367 L373:N373 L379:N379 L385:N385 L391:N391 L397:N397 L403:N403 L409:N409 L415:N415 L421:N421 L427:N427 L433:N433 L439:N439 L445:N445 L451:N451 L457:N457 L463:N463 L469:N469 L475:N475 L481:N481 L487:N487 L493:N493 L499:N499 L505:N505 L511:N511 L517:N517 L523:N523 L529:N529 L535:N535 L541:N541 L547:N547 L553:N553 L559:N559 L565:N565 L571:N571 L577:N577 L583:N583 L589:N589 L595:N595 L601:N601 L607:N607 L22:N22 L34:N34 L40:N40 L46:N46 L52:N52 L58:N58 L64:N64 L70:N70 L76:N76 L82:N82 L88:N88 L94:N94 L100:N100 L106:N106 L112:N112 L118:N118 L124:N124 L130:N130 L136:N136 L142:N142 L148:N148 L154:N154 L160:N160 L166:N166 L172:N172 L178:N178 L184:N184 L190:N190 L196:N196 L202:N202 L208:N208 L214:N214 L220:N220 L226:N226 L232:N232 L238:N238 L244:N244 L250:N250 L256:N256 L262:N262 L268:N268 L274:N274 L280:N280 L286:N286 L292:N292 L298:N298 L304:N304 L310:N310 L316:N316 L322:N322 L328:N328 L334:N334 L340:N340 L346:N346 L352:N352 L358:N358 L364:N364 L370:N370 L376:N376 L382:N382 L388:N388 L394:N394 L400:N400 L406:N406 L412:N412 L418:N418 L424:N424 L430:N430 L436:N436 L442:N442 L448:N448 L454:N454 L460:N460 L466:N466 L472:N472 L478:N478 L484:N484 L490:N490 L496:N496 L502:N502 L508:N508 L514:N514 L520:N520 L526:N526 L532:N532 L538:N538 L544:N544 L550:N550 L556:N556 L562:N562 L568:N568 L574:N574 L580:N580 L586:N586 L592:N592 L598:N598 L604:N604 L610:N610" xr:uid="{4C395336-A31A-478D-841C-EC7D28E220C0}">
      <formula1>0</formula1>
    </dataValidation>
    <dataValidation type="decimal" operator="greaterThanOrEqual" allowBlank="1" showInputMessage="1" showErrorMessage="1" error="Počet hodin odpracovaných u zaměstnavatele nesmí být menší než počet hodin odpracovaných na projektu." sqref="L14:N14 L17:N17 L20:N20 L26:N26 L32:N32 L38:N38 L44:N44 L50:N50 L56:N56 L62:N62 L68:N68 L74:N74 L80:N80 L86:N86 L92:N92 L98:N98 L104:N104 L110:N110 L116:N116 L122:N122 L128:N128 L134:N134 L140:N140 L146:N146 L152:N152 L158:N158 L164:N164 L170:N170 L176:N176 L182:N182 L188:N188 L194:N194 L200:N200 L206:N206 L212:N212 L218:N218 L224:N224 L230:N230 L236:N236 L242:N242 L248:N248 L254:N254 L260:N260 L266:N266 L272:N272 L278:N278 L284:N284 L290:N290 L296:N296 L302:N302 L308:N308 L314:N314 L320:N320 L326:N326 L332:N332 L338:N338 L344:N344 L350:N350 L356:N356 L362:N362 L368:N368 L374:N374 L380:N380 L386:N386 L392:N392 L398:N398 L404:N404 L410:N410 L416:N416 L422:N422 L428:N428 L434:N434 L440:N440 L446:N446 L452:N452 L458:N458 L464:N464 L470:N470 L476:N476 L482:N482 L488:N488 L494:N494 L500:N500 L506:N506 L512:N512 L518:N518 L524:N524 L530:N530 L536:N536 L542:N542 L548:N548 L554:N554 L560:N560 L566:N566 L572:N572 L578:N578 L584:N584 L590:N590 L596:N596 L602:N602 L608:N608 L23:N23 L29:N29 L35:N35 L41:N41 L47:N47 L53:N53 L59:N59 L65:N65 L71:N71 L77:N77 L83:N83 L89:N89 L95:N95 L101:N101 L107:N107 L113:N113 L119:N119 L125:N125 L131:N131 L137:N137 L143:N143 L149:N149 L155:N155 L161:N161 L167:N167 L173:N173 L179:N179 L185:N185 L191:N191 L197:N197 L203:N203 L209:N209 L215:N215 L221:N221 L227:N227 L233:N233 L239:N239 L245:N245 L251:N251 L257:N257 L263:N263 L269:N269 L275:N275 L281:N281 L287:N287 L293:N293 L299:N299 L305:N305 L311:N311 L317:N317 L323:N323 L329:N329 L335:N335 L341:N341 L347:N347 L353:N353 L359:N359 L365:N365 L371:N371 L377:N377 L383:N383 L389:N389 L395:N395 L401:N401 L407:N407 L413:N413 L419:N419 L425:N425 L431:N431 L437:N437 L443:N443 L449:N449 L455:N455 L461:N461 L467:N467 L473:N473 L479:N479 L485:N485 L491:N491 L497:N497 L503:N503 L509:N509 L515:N515 L521:N521 L527:N527 L533:N533 L539:N539 L545:N545 L551:N551 L557:N557 L563:N563 L569:N569 L575:N575 L581:N581 L587:N587 L593:N593 L599:N599 L605:N605 L611:N611" xr:uid="{240B1811-688D-46A0-83BF-EF4E04C49657}">
      <formula1>L13</formula1>
    </dataValidation>
    <dataValidation type="whole" operator="greaterThanOrEqual" allowBlank="1" showInputMessage="1" showErrorMessage="1" error="Vyplňte celé číslo celkového počtu měsíců nárokovaných v etapě." sqref="F13:H13 F523:H523 F16:H16 F526:H526 F493:H493 F496:H496 F433:H433 F436:H436 F439:H439 F442:H442 F463:H463 F466:H466 F529:H529 F532:H532 F403:H403 F406:H406 F445:H445 F448:H448 F457:H457 F451:H451 F499:H499 F502:H502 F505:H505 F508:H508 F517:H517 F511:H511 F19:H19 F535:H535 F22:H22 F25:H25 F469:H469 F472:H472 F475:H475 F478:H478 F487:H487 F481:H481 F484:H484 F490:H490 F28:H28 F37:H37 F514:H514 F520:H520 F538:H538 F547:H547 F541:H541 F544:H544 F550:H550 F31:H31 F34:H34 F40:H40 F553:H553 F133:H133 F556:H556 F136:H136 F103:H103 F106:H106 F559:H559 F562:H562 F565:H565 F568:H568 F577:H577 F571:H571 F574:H574 F580:H580 F43:H43 F46:H46 F49:H49 F52:H52 F55:H55 F58:H58 F109:H109 F112:H112 F115:H115 F118:H118 F127:H127 F121:H121 F67:H67 F61:H61 F64:H64 F70:H70 F73:H73 F76:H76 F79:H79 F82:H82 F85:H85 F88:H88 F97:H97 F91:H91 F94:H94 F100:H100 F124:H124 F130:H130 F139:H139 F142:H142 F145:H145 F148:H148 F157:H157 F151:H151 F154:H154 F160:H160 F163:H163 F283:H283 F166:H166 F286:H286 F253:H253 F256:H256 F169:H169 F172:H172 F175:H175 F178:H178 F187:H187 F181:H181 F184:H184 F190:H190 F193:H193 F196:H196 F199:H199 F202:H202 F205:H205 F208:H208 F259:H259 F262:H262 F265:H265 F268:H268 F277:H277 F271:H271 F217:H217 F211:H211 F214:H214 F220:H220 F223:H223 F226:H226 F229:H229 F232:H232 F235:H235 F238:H238 F247:H247 F241:H241 F244:H244 F250:H250 F274:H274 F280:H280 F289:H289 F292:H292 F295:H295 F298:H298 F307:H307 F301:H301 F304:H304 F310:H310 F313:H313 F454:H454 F316:H316 F460:H460 F409:H409 F412:H412 F319:H319 F322:H322 F325:H325 F328:H328 F337:H337 F331:H331 F334:H334 F340:H340 F343:H343 F346:H346 F349:H349 F352:H352 F355:H355 F358:H358 F415:H415 F418:H418 F427:H427 F421:H421 F424:H424 F430:H430 F367:H367 F361:H361 F364:H364 F370:H370 F373:H373 F376:H376 F379:H379 F382:H382 F385:H385 F388:H388 F397:H397 F391:H391 F394:H394 F400:H400 F583:H583 F586:H586 F589:H589 F592:H592 F595:H595 F598:H598 F607:H607 F601:H601 F604:H604 F610:H610" xr:uid="{894697F0-C9AF-498D-A0E9-36AAB183E56A}">
      <formula1>0</formula1>
    </dataValidation>
    <dataValidation type="decimal" operator="greaterThanOrEqual" allowBlank="1" showInputMessage="1" showErrorMessage="1" error="Číselný údaj" sqref="F15:H15 F525:H525 F18:H18 F528:H528 F495:H495 F498:H498 F435:H435 F438:H438 F450:H450 F441:H441 F465:H465 F468:H468 F540:H540 F30:H30 F405:H405 F408:H408 F444:H444 F447:H447 F459:H459 F456:H456 F510:H510 F501:H501 F504:H504 F507:H507 F519:H519 F516:H516 F21:H21 F531:H531 F24:H24 F27:H27 F480:H480 F471:H471 F474:H474 F477:H477 F489:H489 F486:H486 F483:H483 F492:H492 F39:H39 F36:H36 F513:H513 F522:H522 F534:H534 F537:H537 F549:H549 F546:H546 F543:H543 F552:H552 F33:H33 F42:H42 F555:H555 F135:H135 F558:H558 F138:H138 F105:H105 F108:H108 F570:H570 F561:H561 F564:H564 F567:H567 F579:H579 F576:H576 F573:H573 F582:H582 F45:H45 F48:H48 F60:H60 F51:H51 F54:H54 F57:H57 F120:H120 F111:H111 F114:H114 F117:H117 F129:H129 F126:H126 F69:H69 F66:H66 F63:H63 F72:H72 F75:H75 F78:H78 F90:H90 F81:H81 F84:H84 F87:H87 F99:H99 F96:H96 F93:H93 F102:H102 F123:H123 F132:H132 F150:H150 F141:H141 F144:H144 F147:H147 F159:H159 F156:H156 F153:H153 F162:H162 F165:H165 F285:H285 F168:H168 F288:H288 F255:H255 F258:H258 F180:H180 F171:H171 F174:H174 F177:H177 F189:H189 F186:H186 F183:H183 F192:H192 F195:H195 F198:H198 F210:H210 F201:H201 F204:H204 F207:H207 F270:H270 F261:H261 F264:H264 F267:H267 F279:H279 F276:H276 F219:H219 F216:H216 F213:H213 F222:H222 F225:H225 F228:H228 F240:H240 F231:H231 F234:H234 F237:H237 F249:H249 F246:H246 F243:H243 F252:H252 F273:H273 F282:H282 F300:H300 F291:H291 F294:H294 F297:H297 F309:H309 F306:H306 F303:H303 F312:H312 F315:H315 F453:H453 F318:H318 F462:H462 F420:H420 F411:H411 F330:H330 F321:H321 F324:H324 F327:H327 F339:H339 F336:H336 F333:H333 F342:H342 F345:H345 F348:H348 F360:H360 F351:H351 F354:H354 F357:H357 F414:H414 F417:H417 F429:H429 F426:H426 F423:H423 F432:H432 F369:H369 F366:H366 F363:H363 F372:H372 F375:H375 F378:H378 F390:H390 F381:H381 F384:H384 F387:H387 F399:H399 F396:H396 F393:H393 F402:H402 F585:H585 F588:H588 F600:H600 F591:H591 F594:H594 F597:H597 F609:H609 F606:H606 F603:H603 F612:H612" xr:uid="{A091CA5A-F543-44D5-83DE-F441B632107E}">
      <formula1>0</formula1>
    </dataValidation>
    <dataValidation type="list" allowBlank="1" showInputMessage="1" showErrorMessage="1" sqref="I15:K15 I18:K18 I21:K21 I525:K525 I528:K528 I30:K30 I24:K24 I27:K27 I39:K39 I36:K36 I495:K495 I498:K498 I501:K501 I510:K510 I504:K504 I507:K507 I519:K519 I516:K516 I513:K513 I522:K522 I531:K531 I540:K540 I534:K534 I537:K537 I549:K549 I546:K546 I543:K543 I552:K552 I33:K33 I42:K42 I555:K555 I558:K558 I561:K561 I570:K570 I564:K564 I567:K567 I579:K579 I576:K576 I573:K573 I582:K582 I45:K45 I48:K48 I51:K51 I60:K60 I54:K54 I57:K57 I69:K69 I66:K66 I63:K63 I72:K72 I75:K75 I78:K78 I81:K81 I90:K90 I84:K84 I87:K87 I99:K99 I96:K96 I93:K93 I102:K102 I105:K105 I108:K108 I111:K111 I120:K120 I114:K114 I117:K117 I129:K129 I126:K126 I123:K123 I132:K132 I135:K135 I138:K138 I141:K141 I150:K150 I144:K144 I147:K147 I159:K159 I156:K156 I153:K153 I162:K162 I165:K165 I168:K168 I171:K171 I180:K180 I174:K174 I177:K177 I189:K189 I186:K186 I183:K183 I192:K192 I195:K195 I198:K198 I201:K201 I210:K210 I204:K204 I207:K207 I219:K219 I216:K216 I213:K213 I222:K222 I225:K225 I228:K228 I231:K231 I240:K240 I234:K234 I237:K237 I249:K249 I246:K246 I243:K243 I252:K252 I255:K255 I258:K258 I261:K261 I270:K270 I264:K264 I267:K267 I279:K279 I276:K276 I273:K273 I282:K282 I285:K285 I288:K288 I291:K291 I300:K300 I294:K294 I297:K297 I309:K309 I306:K306 I303:K303 I312:K312 I315:K315 I318:K318 I321:K321 I330:K330 I324:K324 I327:K327 I339:K339 I336:K336 I333:K333 I342:K342 I345:K345 I348:K348 I351:K351 I360:K360 I354:K354 I357:K357 I369:K369 I366:K366 I363:K363 I372:K372 I375:K375 I378:K378 I381:K381 I390:K390 I384:K384 I387:K387 I399:K399 I396:K396 I393:K393 I402:K402 I405:K405 I408:K408 I411:K411 I420:K420 I414:K414 I417:K417 I429:K429 I426:K426 I423:K423 I432:K432 I435:K435 I438:K438 I441:K441 I450:K450 I444:K444 I447:K447 I459:K459 I456:K456 I453:K453 I462:K462 I465:K465 I468:K468 I471:K471 I480:K480 I474:K474 I477:K477 I489:K489 I486:K486 I483:K483 I492:K492 I585:K585 I588:K588 I591:K591 I600:K600 I594:K594 I597:K597 I609:K609 I606:K606 I603:K603 I612:K612" xr:uid="{0A8D5797-D0AC-4317-ABEE-DA380FC16228}">
      <formula1>$AE$3:$AE$5</formula1>
    </dataValidation>
    <dataValidation type="whole" operator="greaterThan" allowBlank="1" showInputMessage="1" showErrorMessage="1" error="Číselný údaj" prompt="Červeně podbarveno, pokud je mzda dle 3. kvartilu nižší než tato hodnota. Maximum schválené hrubé mzdy je právě mzda dle 3. kvartilu." sqref="F14:H14 F524:H524 F17:H17 F527:H527 F530:H530 F20:H20 F23:H23 F26:H26 F29:H29 F38:H38 F494:H494 F497:H497 F500:H500 F503:H503 F506:H506 F509:H509 F518:H518 F512:H512 F515:H515 F521:H521 F533:H533 F536:H536 F539:H539 F548:H548 F542:H542 F545:H545 F551:H551 F32:H32 F35:H35 F41:H41 F554:H554 F557:H557 F560:H560 F563:H563 F566:H566 F569:H569 F578:H578 F572:H572 F575:H575 F581:H581 F44:H44 F47:H47 F50:H50 F53:H53 F56:H56 F59:H59 F68:H68 F62:H62 F65:H65 F71:H71 F74:H74 F77:H77 F80:H80 F83:H83 F86:H86 F89:H89 F98:H98 F92:H92 F95:H95 F101:H101 F104:H104 F107:H107 F110:H110 F113:H113 F116:H116 F119:H119 F128:H128 F122:H122 F125:H125 F131:H131 F134:H134 F137:H137 F140:H140 F143:H143 F146:H146 F149:H149 F158:H158 F152:H152 F155:H155 F161:H161 F164:H164 F167:H167 F170:H170 F173:H173 F176:H176 F179:H179 F188:H188 F182:H182 F185:H185 F191:H191 F194:H194 F197:H197 F200:H200 F203:H203 F206:H206 F209:H209 F218:H218 F212:H212 F215:H215 F221:H221 F224:H224 F227:H227 F230:H230 F233:H233 F236:H236 F239:H239 F248:H248 F242:H242 F245:H245 F251:H251 F254:H254 F257:H257 F260:H260 F263:H263 F266:H266 F269:H269 F278:H278 F272:H272 F275:H275 F281:H281 F284:H284 F287:H287 F290:H290 F293:H293 F296:H296 F299:H299 F308:H308 F302:H302 F305:H305 F311:H311 F314:H314 F317:H317 F320:H320 F323:H323 F326:H326 F329:H329 F338:H338 F332:H332 F335:H335 F341:H341 F344:H344 F347:H347 F350:H350 F353:H353 F356:H356 F359:H359 F368:H368 F362:H362 F365:H365 F371:H371 F374:H374 F377:H377 F380:H380 F383:H383 F386:H386 F389:H389 F398:H398 F392:H392 F395:H395 F401:H401 F404:H404 F407:H407 F410:H410 F413:H413 F416:H416 F419:H419 F428:H428 F422:H422 F425:H425 F431:H431 F434:H434 F437:H437 F440:H440 F443:H443 F446:H446 F449:H449 F458:H458 F452:H452 F455:H455 F461:H461 F464:H464 F467:H467 F470:H470 F473:H473 F476:H476 F479:H479 F488:H488 F482:H482 F485:H485 F491:H491 F584:H584 F587:H587 F590:H590 F593:H593 F596:H596 F599:H599 F608:H608 F602:H602 F605:H605 F611:H611" xr:uid="{204E4915-885F-4BE7-98DC-26AA9053C02A}">
      <formula1>0</formula1>
    </dataValidation>
    <dataValidation type="whole" operator="greaterThan" allowBlank="1" showInputMessage="1" showErrorMessage="1" error="Číselný údaj" sqref="I494:K494 I497:K497 I464:K464 I467:K467 I14:K14 I404:K404 I434:K434 I437:K437 I524:K524 I17:K17 I527:K527 I407:K407 I410:K410 I413:K413 I416:K416 I419:K419 I428:K428 I470:K470 I473:K473 I476:K476 I479:K479 I488:K488 I482:K482 I485:K485 I491:K491 I530:K530 I20:K20 I440:K440 I443:K443 I446:K446 I449:K449 I458:K458 I452:K452 I455:K455 I461:K461 I23:K23 I26:K26 I29:K29 I38:K38 I500:K500 I503:K503 I506:K506 I509:K509 I518:K518 I512:K512 I515:K515 I521:K521 I533:K533 I536:K536 I104:K104 I107:K107 I74:K74 I77:K77 I539:K539 I548:K548 I542:K542 I545:K545 I551:K551 I32:K32 I35:K35 I41:K41 I554:K554 I557:K557 I560:K560 I563:K563 I566:K566 I569:K569 I80:K80 I83:K83 I86:K86 I89:K89 I98:K98 I92:K92 I578:K578 I572:K572 I575:K575 I581:K581 I44:K44 I47:K47 I50:K50 I53:K53 I56:K56 I59:K59 I68:K68 I62:K62 I65:K65 I71:K71 I95:K95 I101:K101 I110:K110 I113:K113 I116:K116 I119:K119 I128:K128 I122:K122 I125:K125 I131:K131 I134:K134 I137:K137 I254:K254 I257:K257 I224:K224 I227:K227 I140:K140 I143:K143 I146:K146 I149:K149 I158:K158 I152:K152 I155:K155 I161:K161 I164:K164 I167:K167 I170:K170 I173:K173 I176:K176 I179:K179 I230:K230 I233:K233 I236:K236 I239:K239 I248:K248 I242:K242 I188:K188 I182:K182 I185:K185 I191:K191 I194:K194 I197:K197 I200:K200 I203:K203 I206:K206 I209:K209 I218:K218 I212:K212 I215:K215 I221:K221 I245:K245 I251:K251 I260:K260 I263:K263 I266:K266 I269:K269 I278:K278 I272:K272 I275:K275 I281:K281 I284:K284 I287:K287 I422:K422 I425:K425 I374:K374 I377:K377 I290:K290 I293:K293 I296:K296 I299:K299 I308:K308 I302:K302 I305:K305 I311:K311 I314:K314 I317:K317 I320:K320 I323:K323 I326:K326 I329:K329 I380:K380 I383:K383 I386:K386 I389:K389 I398:K398 I392:K392 I338:K338 I332:K332 I335:K335 I341:K341 I344:K344 I347:K347 I350:K350 I353:K353 I356:K356 I359:K359 I368:K368 I362:K362 I365:K365 I371:K371 I395:K395 I401:K401 I431:K431 I584:K584 I587:K587 I590:K590 I593:K593 I596:K596 I599:K599 I608:K608 I602:K602 I605:K605 I611:K611" xr:uid="{ABCB39F2-0C18-4B5C-BBEA-E8FE40A5F586}">
      <formula1>0</formula1>
    </dataValidation>
  </dataValidations>
  <pageMargins left="0.7" right="0.7" top="0.78740157499999996" bottom="0.78740157499999996" header="0.3" footer="0.3"/>
  <pageSetup paperSize="9"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34B7-8BBE-468A-A2E1-9B6CC1944AB3}">
  <dimension ref="B3:O116"/>
  <sheetViews>
    <sheetView showGridLines="0" showRowColHeaders="0" zoomScale="90" zoomScaleNormal="90" workbookViewId="0">
      <selection activeCell="D116" sqref="D116"/>
    </sheetView>
  </sheetViews>
  <sheetFormatPr defaultRowHeight="15" x14ac:dyDescent="0.25"/>
  <cols>
    <col min="1" max="1" width="3.42578125" customWidth="1"/>
  </cols>
  <sheetData>
    <row r="3" spans="2:15" ht="15.75" thickBot="1" x14ac:dyDescent="0.3"/>
    <row r="4" spans="2:15" ht="19.5" thickBot="1" x14ac:dyDescent="0.35">
      <c r="B4" s="256" t="s">
        <v>229</v>
      </c>
      <c r="C4" s="257"/>
      <c r="D4" s="257"/>
      <c r="E4" s="257"/>
      <c r="F4" s="257"/>
      <c r="G4" s="257"/>
      <c r="H4" s="257"/>
      <c r="I4" s="257"/>
      <c r="J4" s="257"/>
      <c r="K4" s="257"/>
      <c r="L4" s="257"/>
      <c r="M4" s="257"/>
      <c r="N4" s="257"/>
      <c r="O4" s="258"/>
    </row>
    <row r="5" spans="2:15" ht="30.6" customHeight="1" x14ac:dyDescent="0.25">
      <c r="B5" s="259" t="s">
        <v>289</v>
      </c>
      <c r="C5" s="260"/>
      <c r="D5" s="260"/>
      <c r="E5" s="260"/>
      <c r="F5" s="260"/>
      <c r="G5" s="260"/>
      <c r="H5" s="260"/>
      <c r="I5" s="260"/>
      <c r="J5" s="260"/>
      <c r="K5" s="260"/>
      <c r="L5" s="260"/>
      <c r="M5" s="260"/>
      <c r="N5" s="260"/>
      <c r="O5" s="261"/>
    </row>
    <row r="6" spans="2:15" x14ac:dyDescent="0.25">
      <c r="B6" s="262"/>
      <c r="C6" s="263"/>
      <c r="D6" s="263"/>
      <c r="E6" s="263"/>
      <c r="F6" s="263"/>
      <c r="G6" s="263"/>
      <c r="H6" s="263"/>
      <c r="I6" s="263"/>
      <c r="J6" s="263"/>
      <c r="K6" s="263"/>
      <c r="L6" s="263"/>
      <c r="M6" s="263"/>
      <c r="N6" s="263"/>
      <c r="O6" s="264"/>
    </row>
    <row r="7" spans="2:15" x14ac:dyDescent="0.25">
      <c r="B7" s="262"/>
      <c r="C7" s="263"/>
      <c r="D7" s="263"/>
      <c r="E7" s="263"/>
      <c r="F7" s="263"/>
      <c r="G7" s="263"/>
      <c r="H7" s="263"/>
      <c r="I7" s="263"/>
      <c r="J7" s="263"/>
      <c r="K7" s="263"/>
      <c r="L7" s="263"/>
      <c r="M7" s="263"/>
      <c r="N7" s="263"/>
      <c r="O7" s="264"/>
    </row>
    <row r="8" spans="2:15" x14ac:dyDescent="0.25">
      <c r="B8" s="262"/>
      <c r="C8" s="263"/>
      <c r="D8" s="263"/>
      <c r="E8" s="263"/>
      <c r="F8" s="263"/>
      <c r="G8" s="263"/>
      <c r="H8" s="263"/>
      <c r="I8" s="263"/>
      <c r="J8" s="263"/>
      <c r="K8" s="263"/>
      <c r="L8" s="263"/>
      <c r="M8" s="263"/>
      <c r="N8" s="263"/>
      <c r="O8" s="264"/>
    </row>
    <row r="9" spans="2:15" x14ac:dyDescent="0.25">
      <c r="B9" s="262"/>
      <c r="C9" s="263"/>
      <c r="D9" s="263"/>
      <c r="E9" s="263"/>
      <c r="F9" s="263"/>
      <c r="G9" s="263"/>
      <c r="H9" s="263"/>
      <c r="I9" s="263"/>
      <c r="J9" s="263"/>
      <c r="K9" s="263"/>
      <c r="L9" s="263"/>
      <c r="M9" s="263"/>
      <c r="N9" s="263"/>
      <c r="O9" s="264"/>
    </row>
    <row r="10" spans="2:15" x14ac:dyDescent="0.25">
      <c r="B10" s="262"/>
      <c r="C10" s="263"/>
      <c r="D10" s="263"/>
      <c r="E10" s="263"/>
      <c r="F10" s="263"/>
      <c r="G10" s="263"/>
      <c r="H10" s="263"/>
      <c r="I10" s="263"/>
      <c r="J10" s="263"/>
      <c r="K10" s="263"/>
      <c r="L10" s="263"/>
      <c r="M10" s="263"/>
      <c r="N10" s="263"/>
      <c r="O10" s="264"/>
    </row>
    <row r="11" spans="2:15" ht="15.75" thickBot="1" x14ac:dyDescent="0.3">
      <c r="B11" s="265"/>
      <c r="C11" s="266"/>
      <c r="D11" s="266"/>
      <c r="E11" s="266"/>
      <c r="F11" s="266"/>
      <c r="G11" s="266"/>
      <c r="H11" s="266"/>
      <c r="I11" s="266"/>
      <c r="J11" s="266"/>
      <c r="K11" s="266"/>
      <c r="L11" s="266"/>
      <c r="M11" s="266"/>
      <c r="N11" s="266"/>
      <c r="O11" s="267"/>
    </row>
    <row r="12" spans="2:15" ht="15.75" customHeight="1" thickBot="1" x14ac:dyDescent="0.3">
      <c r="B12" s="277" t="s">
        <v>230</v>
      </c>
      <c r="C12" s="278"/>
      <c r="D12" s="278"/>
      <c r="E12" s="278"/>
      <c r="F12" s="278"/>
      <c r="G12" s="278"/>
      <c r="H12" s="278"/>
      <c r="I12" s="278"/>
      <c r="J12" s="278"/>
      <c r="K12" s="278"/>
      <c r="L12" s="278"/>
      <c r="M12" s="278"/>
      <c r="N12" s="278"/>
      <c r="O12" s="279"/>
    </row>
    <row r="13" spans="2:15" ht="15.75" thickBot="1" x14ac:dyDescent="0.3">
      <c r="B13" s="268" t="s">
        <v>231</v>
      </c>
      <c r="C13" s="269"/>
      <c r="D13" s="269"/>
      <c r="E13" s="269"/>
      <c r="F13" s="270" t="s">
        <v>232</v>
      </c>
      <c r="G13" s="270"/>
      <c r="H13" s="270"/>
      <c r="I13" s="270"/>
      <c r="J13" s="270"/>
      <c r="K13" s="270"/>
      <c r="L13" s="270"/>
      <c r="M13" s="270"/>
      <c r="N13" s="270"/>
      <c r="O13" s="271"/>
    </row>
    <row r="14" spans="2:15" ht="15.75" thickBot="1" x14ac:dyDescent="0.3">
      <c r="B14" s="274" t="s">
        <v>233</v>
      </c>
      <c r="C14" s="275"/>
      <c r="D14" s="275"/>
      <c r="E14" s="275"/>
      <c r="F14" s="275"/>
      <c r="G14" s="275"/>
      <c r="H14" s="275"/>
      <c r="I14" s="275"/>
      <c r="J14" s="275"/>
      <c r="K14" s="275"/>
      <c r="L14" s="275"/>
      <c r="M14" s="275"/>
      <c r="N14" s="275"/>
      <c r="O14" s="276"/>
    </row>
    <row r="15" spans="2:15" x14ac:dyDescent="0.25">
      <c r="B15" s="272" t="s">
        <v>0</v>
      </c>
      <c r="C15" s="273"/>
      <c r="D15" s="273"/>
      <c r="E15" s="273"/>
      <c r="F15" s="287" t="s">
        <v>234</v>
      </c>
      <c r="G15" s="287"/>
      <c r="H15" s="287"/>
      <c r="I15" s="287"/>
      <c r="J15" s="287"/>
      <c r="K15" s="287"/>
      <c r="L15" s="287"/>
      <c r="M15" s="287"/>
      <c r="N15" s="287"/>
      <c r="O15" s="288"/>
    </row>
    <row r="16" spans="2:15" x14ac:dyDescent="0.25">
      <c r="B16" s="301" t="s">
        <v>2</v>
      </c>
      <c r="C16" s="302"/>
      <c r="D16" s="302"/>
      <c r="E16" s="303"/>
      <c r="F16" s="253" t="s">
        <v>235</v>
      </c>
      <c r="G16" s="254"/>
      <c r="H16" s="254"/>
      <c r="I16" s="254"/>
      <c r="J16" s="254"/>
      <c r="K16" s="254"/>
      <c r="L16" s="254"/>
      <c r="M16" s="254"/>
      <c r="N16" s="254"/>
      <c r="O16" s="255"/>
    </row>
    <row r="17" spans="2:15" ht="15" customHeight="1" x14ac:dyDescent="0.25">
      <c r="B17" s="284" t="s">
        <v>4</v>
      </c>
      <c r="C17" s="285"/>
      <c r="D17" s="285"/>
      <c r="E17" s="285"/>
      <c r="F17" s="282" t="s">
        <v>236</v>
      </c>
      <c r="G17" s="282"/>
      <c r="H17" s="282"/>
      <c r="I17" s="282"/>
      <c r="J17" s="282"/>
      <c r="K17" s="282"/>
      <c r="L17" s="282"/>
      <c r="M17" s="282"/>
      <c r="N17" s="282"/>
      <c r="O17" s="283"/>
    </row>
    <row r="18" spans="2:15" x14ac:dyDescent="0.25">
      <c r="B18" s="284"/>
      <c r="C18" s="285"/>
      <c r="D18" s="285"/>
      <c r="E18" s="285"/>
      <c r="F18" s="282"/>
      <c r="G18" s="282"/>
      <c r="H18" s="282"/>
      <c r="I18" s="282"/>
      <c r="J18" s="282"/>
      <c r="K18" s="282"/>
      <c r="L18" s="282"/>
      <c r="M18" s="282"/>
      <c r="N18" s="282"/>
      <c r="O18" s="283"/>
    </row>
    <row r="19" spans="2:15" ht="15" customHeight="1" x14ac:dyDescent="0.25">
      <c r="B19" s="284" t="s">
        <v>6</v>
      </c>
      <c r="C19" s="285"/>
      <c r="D19" s="285"/>
      <c r="E19" s="285"/>
      <c r="F19" s="282" t="s">
        <v>237</v>
      </c>
      <c r="G19" s="282"/>
      <c r="H19" s="282"/>
      <c r="I19" s="282"/>
      <c r="J19" s="282"/>
      <c r="K19" s="282"/>
      <c r="L19" s="282"/>
      <c r="M19" s="282"/>
      <c r="N19" s="282"/>
      <c r="O19" s="283"/>
    </row>
    <row r="20" spans="2:15" x14ac:dyDescent="0.25">
      <c r="B20" s="284"/>
      <c r="C20" s="285"/>
      <c r="D20" s="285"/>
      <c r="E20" s="285"/>
      <c r="F20" s="282"/>
      <c r="G20" s="282"/>
      <c r="H20" s="282"/>
      <c r="I20" s="282"/>
      <c r="J20" s="282"/>
      <c r="K20" s="282"/>
      <c r="L20" s="282"/>
      <c r="M20" s="282"/>
      <c r="N20" s="282"/>
      <c r="O20" s="283"/>
    </row>
    <row r="21" spans="2:15" x14ac:dyDescent="0.25">
      <c r="B21" s="284"/>
      <c r="C21" s="285"/>
      <c r="D21" s="285"/>
      <c r="E21" s="285"/>
      <c r="F21" s="282"/>
      <c r="G21" s="282"/>
      <c r="H21" s="282"/>
      <c r="I21" s="282"/>
      <c r="J21" s="282"/>
      <c r="K21" s="282"/>
      <c r="L21" s="282"/>
      <c r="M21" s="282"/>
      <c r="N21" s="282"/>
      <c r="O21" s="283"/>
    </row>
    <row r="22" spans="2:15" x14ac:dyDescent="0.25">
      <c r="B22" s="284"/>
      <c r="C22" s="285"/>
      <c r="D22" s="285"/>
      <c r="E22" s="285"/>
      <c r="F22" s="282"/>
      <c r="G22" s="282"/>
      <c r="H22" s="282"/>
      <c r="I22" s="282"/>
      <c r="J22" s="282"/>
      <c r="K22" s="282"/>
      <c r="L22" s="282"/>
      <c r="M22" s="282"/>
      <c r="N22" s="282"/>
      <c r="O22" s="283"/>
    </row>
    <row r="23" spans="2:15" x14ac:dyDescent="0.25">
      <c r="B23" s="284"/>
      <c r="C23" s="285"/>
      <c r="D23" s="285"/>
      <c r="E23" s="285"/>
      <c r="F23" s="282"/>
      <c r="G23" s="282"/>
      <c r="H23" s="282"/>
      <c r="I23" s="282"/>
      <c r="J23" s="282"/>
      <c r="K23" s="282"/>
      <c r="L23" s="282"/>
      <c r="M23" s="282"/>
      <c r="N23" s="282"/>
      <c r="O23" s="283"/>
    </row>
    <row r="24" spans="2:15" x14ac:dyDescent="0.25">
      <c r="B24" s="284"/>
      <c r="C24" s="285"/>
      <c r="D24" s="285"/>
      <c r="E24" s="285"/>
      <c r="F24" s="282"/>
      <c r="G24" s="282"/>
      <c r="H24" s="282"/>
      <c r="I24" s="282"/>
      <c r="J24" s="282"/>
      <c r="K24" s="282"/>
      <c r="L24" s="282"/>
      <c r="M24" s="282"/>
      <c r="N24" s="282"/>
      <c r="O24" s="283"/>
    </row>
    <row r="25" spans="2:15" x14ac:dyDescent="0.25">
      <c r="B25" s="284"/>
      <c r="C25" s="285"/>
      <c r="D25" s="285"/>
      <c r="E25" s="285"/>
      <c r="F25" s="282"/>
      <c r="G25" s="282"/>
      <c r="H25" s="282"/>
      <c r="I25" s="282"/>
      <c r="J25" s="282"/>
      <c r="K25" s="282"/>
      <c r="L25" s="282"/>
      <c r="M25" s="282"/>
      <c r="N25" s="282"/>
      <c r="O25" s="283"/>
    </row>
    <row r="26" spans="2:15" ht="15" customHeight="1" x14ac:dyDescent="0.25">
      <c r="B26" s="286" t="s">
        <v>8</v>
      </c>
      <c r="C26" s="282"/>
      <c r="D26" s="282"/>
      <c r="E26" s="282"/>
      <c r="F26" s="282" t="s">
        <v>238</v>
      </c>
      <c r="G26" s="282"/>
      <c r="H26" s="282"/>
      <c r="I26" s="282"/>
      <c r="J26" s="282"/>
      <c r="K26" s="282"/>
      <c r="L26" s="282"/>
      <c r="M26" s="282"/>
      <c r="N26" s="282"/>
      <c r="O26" s="283"/>
    </row>
    <row r="27" spans="2:15" x14ac:dyDescent="0.25">
      <c r="B27" s="286"/>
      <c r="C27" s="282"/>
      <c r="D27" s="282"/>
      <c r="E27" s="282"/>
      <c r="F27" s="282"/>
      <c r="G27" s="282"/>
      <c r="H27" s="282"/>
      <c r="I27" s="282"/>
      <c r="J27" s="282"/>
      <c r="K27" s="282"/>
      <c r="L27" s="282"/>
      <c r="M27" s="282"/>
      <c r="N27" s="282"/>
      <c r="O27" s="283"/>
    </row>
    <row r="28" spans="2:15" ht="15.75" thickBot="1" x14ac:dyDescent="0.3">
      <c r="B28" s="300"/>
      <c r="C28" s="298"/>
      <c r="D28" s="298"/>
      <c r="E28" s="298"/>
      <c r="F28" s="298"/>
      <c r="G28" s="298"/>
      <c r="H28" s="298"/>
      <c r="I28" s="298"/>
      <c r="J28" s="298"/>
      <c r="K28" s="298"/>
      <c r="L28" s="298"/>
      <c r="M28" s="298"/>
      <c r="N28" s="298"/>
      <c r="O28" s="299"/>
    </row>
    <row r="29" spans="2:15" ht="15.75" thickBot="1" x14ac:dyDescent="0.3">
      <c r="B29" s="277" t="s">
        <v>239</v>
      </c>
      <c r="C29" s="278"/>
      <c r="D29" s="278"/>
      <c r="E29" s="278"/>
      <c r="F29" s="278"/>
      <c r="G29" s="278"/>
      <c r="H29" s="278"/>
      <c r="I29" s="278"/>
      <c r="J29" s="278"/>
      <c r="K29" s="278"/>
      <c r="L29" s="278"/>
      <c r="M29" s="278"/>
      <c r="N29" s="278"/>
      <c r="O29" s="279"/>
    </row>
    <row r="30" spans="2:15" x14ac:dyDescent="0.25">
      <c r="B30" s="238" t="s">
        <v>21</v>
      </c>
      <c r="C30" s="239"/>
      <c r="D30" s="239"/>
      <c r="E30" s="240"/>
      <c r="F30" s="247" t="s">
        <v>299</v>
      </c>
      <c r="G30" s="239"/>
      <c r="H30" s="239"/>
      <c r="I30" s="239"/>
      <c r="J30" s="239"/>
      <c r="K30" s="239"/>
      <c r="L30" s="239"/>
      <c r="M30" s="239"/>
      <c r="N30" s="239"/>
      <c r="O30" s="248"/>
    </row>
    <row r="31" spans="2:15" x14ac:dyDescent="0.25">
      <c r="B31" s="241"/>
      <c r="C31" s="242"/>
      <c r="D31" s="242"/>
      <c r="E31" s="243"/>
      <c r="F31" s="249"/>
      <c r="G31" s="242"/>
      <c r="H31" s="242"/>
      <c r="I31" s="242"/>
      <c r="J31" s="242"/>
      <c r="K31" s="242"/>
      <c r="L31" s="242"/>
      <c r="M31" s="242"/>
      <c r="N31" s="242"/>
      <c r="O31" s="250"/>
    </row>
    <row r="32" spans="2:15" x14ac:dyDescent="0.25">
      <c r="B32" s="241"/>
      <c r="C32" s="242"/>
      <c r="D32" s="242"/>
      <c r="E32" s="243"/>
      <c r="F32" s="249"/>
      <c r="G32" s="242"/>
      <c r="H32" s="242"/>
      <c r="I32" s="242"/>
      <c r="J32" s="242"/>
      <c r="K32" s="242"/>
      <c r="L32" s="242"/>
      <c r="M32" s="242"/>
      <c r="N32" s="242"/>
      <c r="O32" s="250"/>
    </row>
    <row r="33" spans="2:15" ht="34.5" customHeight="1" x14ac:dyDescent="0.25">
      <c r="B33" s="244"/>
      <c r="C33" s="245"/>
      <c r="D33" s="245"/>
      <c r="E33" s="246"/>
      <c r="F33" s="251"/>
      <c r="G33" s="245"/>
      <c r="H33" s="245"/>
      <c r="I33" s="245"/>
      <c r="J33" s="245"/>
      <c r="K33" s="245"/>
      <c r="L33" s="245"/>
      <c r="M33" s="245"/>
      <c r="N33" s="245"/>
      <c r="O33" s="252"/>
    </row>
    <row r="34" spans="2:15" ht="34.5" customHeight="1" x14ac:dyDescent="0.25">
      <c r="B34" s="233" t="s">
        <v>13</v>
      </c>
      <c r="C34" s="234"/>
      <c r="D34" s="234"/>
      <c r="E34" s="235"/>
      <c r="F34" s="236" t="s">
        <v>13</v>
      </c>
      <c r="G34" s="234"/>
      <c r="H34" s="234"/>
      <c r="I34" s="234"/>
      <c r="J34" s="234"/>
      <c r="K34" s="234"/>
      <c r="L34" s="234"/>
      <c r="M34" s="234"/>
      <c r="N34" s="234"/>
      <c r="O34" s="237"/>
    </row>
    <row r="35" spans="2:15" ht="15" customHeight="1" x14ac:dyDescent="0.25">
      <c r="B35" s="241" t="s">
        <v>14</v>
      </c>
      <c r="C35" s="242"/>
      <c r="D35" s="242"/>
      <c r="E35" s="243"/>
      <c r="F35" s="249" t="s">
        <v>240</v>
      </c>
      <c r="G35" s="242"/>
      <c r="H35" s="242"/>
      <c r="I35" s="242"/>
      <c r="J35" s="242"/>
      <c r="K35" s="242"/>
      <c r="L35" s="242"/>
      <c r="M35" s="242"/>
      <c r="N35" s="242"/>
      <c r="O35" s="250"/>
    </row>
    <row r="36" spans="2:15" x14ac:dyDescent="0.25">
      <c r="B36" s="241"/>
      <c r="C36" s="242"/>
      <c r="D36" s="242"/>
      <c r="E36" s="243"/>
      <c r="F36" s="249"/>
      <c r="G36" s="242"/>
      <c r="H36" s="242"/>
      <c r="I36" s="242"/>
      <c r="J36" s="242"/>
      <c r="K36" s="242"/>
      <c r="L36" s="242"/>
      <c r="M36" s="242"/>
      <c r="N36" s="242"/>
      <c r="O36" s="250"/>
    </row>
    <row r="37" spans="2:15" x14ac:dyDescent="0.25">
      <c r="B37" s="244"/>
      <c r="C37" s="245"/>
      <c r="D37" s="245"/>
      <c r="E37" s="246"/>
      <c r="F37" s="251"/>
      <c r="G37" s="245"/>
      <c r="H37" s="245"/>
      <c r="I37" s="245"/>
      <c r="J37" s="245"/>
      <c r="K37" s="245"/>
      <c r="L37" s="245"/>
      <c r="M37" s="245"/>
      <c r="N37" s="245"/>
      <c r="O37" s="252"/>
    </row>
    <row r="38" spans="2:15" x14ac:dyDescent="0.25">
      <c r="B38" s="295" t="s">
        <v>20</v>
      </c>
      <c r="C38" s="296"/>
      <c r="D38" s="296"/>
      <c r="E38" s="297"/>
      <c r="F38" s="289" t="s">
        <v>300</v>
      </c>
      <c r="G38" s="290"/>
      <c r="H38" s="290"/>
      <c r="I38" s="290"/>
      <c r="J38" s="290"/>
      <c r="K38" s="290"/>
      <c r="L38" s="290"/>
      <c r="M38" s="290"/>
      <c r="N38" s="290"/>
      <c r="O38" s="291"/>
    </row>
    <row r="39" spans="2:15" x14ac:dyDescent="0.25">
      <c r="B39" s="241"/>
      <c r="C39" s="242"/>
      <c r="D39" s="242"/>
      <c r="E39" s="243"/>
      <c r="F39" s="292"/>
      <c r="G39" s="293"/>
      <c r="H39" s="293"/>
      <c r="I39" s="293"/>
      <c r="J39" s="293"/>
      <c r="K39" s="293"/>
      <c r="L39" s="293"/>
      <c r="M39" s="293"/>
      <c r="N39" s="293"/>
      <c r="O39" s="294"/>
    </row>
    <row r="40" spans="2:15" x14ac:dyDescent="0.25">
      <c r="B40" s="241"/>
      <c r="C40" s="242"/>
      <c r="D40" s="242"/>
      <c r="E40" s="243"/>
      <c r="F40" s="292"/>
      <c r="G40" s="293"/>
      <c r="H40" s="293"/>
      <c r="I40" s="293"/>
      <c r="J40" s="293"/>
      <c r="K40" s="293"/>
      <c r="L40" s="293"/>
      <c r="M40" s="293"/>
      <c r="N40" s="293"/>
      <c r="O40" s="294"/>
    </row>
    <row r="41" spans="2:15" x14ac:dyDescent="0.25">
      <c r="B41" s="241"/>
      <c r="C41" s="242"/>
      <c r="D41" s="242"/>
      <c r="E41" s="243"/>
      <c r="F41" s="292"/>
      <c r="G41" s="293"/>
      <c r="H41" s="293"/>
      <c r="I41" s="293"/>
      <c r="J41" s="293"/>
      <c r="K41" s="293"/>
      <c r="L41" s="293"/>
      <c r="M41" s="293"/>
      <c r="N41" s="293"/>
      <c r="O41" s="294"/>
    </row>
    <row r="42" spans="2:15" ht="30" customHeight="1" x14ac:dyDescent="0.25">
      <c r="B42" s="241"/>
      <c r="C42" s="242"/>
      <c r="D42" s="242"/>
      <c r="E42" s="243"/>
      <c r="F42" s="292"/>
      <c r="G42" s="293"/>
      <c r="H42" s="293"/>
      <c r="I42" s="293"/>
      <c r="J42" s="293"/>
      <c r="K42" s="293"/>
      <c r="L42" s="293"/>
      <c r="M42" s="293"/>
      <c r="N42" s="293"/>
      <c r="O42" s="294"/>
    </row>
    <row r="43" spans="2:15" ht="4.5" customHeight="1" x14ac:dyDescent="0.25">
      <c r="B43" s="241"/>
      <c r="C43" s="242"/>
      <c r="D43" s="242"/>
      <c r="E43" s="243"/>
      <c r="F43" s="292"/>
      <c r="G43" s="293"/>
      <c r="H43" s="293"/>
      <c r="I43" s="293"/>
      <c r="J43" s="293"/>
      <c r="K43" s="293"/>
      <c r="L43" s="293"/>
      <c r="M43" s="293"/>
      <c r="N43" s="293"/>
      <c r="O43" s="294"/>
    </row>
    <row r="44" spans="2:15" x14ac:dyDescent="0.25">
      <c r="B44" s="295" t="s">
        <v>241</v>
      </c>
      <c r="C44" s="296"/>
      <c r="D44" s="296"/>
      <c r="E44" s="297"/>
      <c r="F44" s="289" t="s">
        <v>304</v>
      </c>
      <c r="G44" s="290"/>
      <c r="H44" s="290"/>
      <c r="I44" s="290"/>
      <c r="J44" s="290"/>
      <c r="K44" s="290"/>
      <c r="L44" s="290"/>
      <c r="M44" s="290"/>
      <c r="N44" s="290"/>
      <c r="O44" s="291"/>
    </row>
    <row r="45" spans="2:15" x14ac:dyDescent="0.25">
      <c r="B45" s="241"/>
      <c r="C45" s="242"/>
      <c r="D45" s="242"/>
      <c r="E45" s="243"/>
      <c r="F45" s="292"/>
      <c r="G45" s="293"/>
      <c r="H45" s="293"/>
      <c r="I45" s="293"/>
      <c r="J45" s="293"/>
      <c r="K45" s="293"/>
      <c r="L45" s="293"/>
      <c r="M45" s="293"/>
      <c r="N45" s="293"/>
      <c r="O45" s="294"/>
    </row>
    <row r="46" spans="2:15" x14ac:dyDescent="0.25">
      <c r="B46" s="241"/>
      <c r="C46" s="242"/>
      <c r="D46" s="242"/>
      <c r="E46" s="243"/>
      <c r="F46" s="292"/>
      <c r="G46" s="293"/>
      <c r="H46" s="293"/>
      <c r="I46" s="293"/>
      <c r="J46" s="293"/>
      <c r="K46" s="293"/>
      <c r="L46" s="293"/>
      <c r="M46" s="293"/>
      <c r="N46" s="293"/>
      <c r="O46" s="294"/>
    </row>
    <row r="47" spans="2:15" ht="46.5" customHeight="1" x14ac:dyDescent="0.25">
      <c r="B47" s="244"/>
      <c r="C47" s="245"/>
      <c r="D47" s="245"/>
      <c r="E47" s="246"/>
      <c r="F47" s="311"/>
      <c r="G47" s="309"/>
      <c r="H47" s="309"/>
      <c r="I47" s="309"/>
      <c r="J47" s="309"/>
      <c r="K47" s="309"/>
      <c r="L47" s="309"/>
      <c r="M47" s="309"/>
      <c r="N47" s="309"/>
      <c r="O47" s="312"/>
    </row>
    <row r="48" spans="2:15" x14ac:dyDescent="0.25">
      <c r="B48" s="286" t="s">
        <v>15</v>
      </c>
      <c r="C48" s="282"/>
      <c r="D48" s="282"/>
      <c r="E48" s="282"/>
      <c r="F48" s="280" t="s">
        <v>242</v>
      </c>
      <c r="G48" s="280"/>
      <c r="H48" s="280"/>
      <c r="I48" s="280"/>
      <c r="J48" s="280"/>
      <c r="K48" s="280"/>
      <c r="L48" s="280"/>
      <c r="M48" s="280"/>
      <c r="N48" s="280"/>
      <c r="O48" s="281"/>
    </row>
    <row r="49" spans="2:15" x14ac:dyDescent="0.25">
      <c r="B49" s="286"/>
      <c r="C49" s="282"/>
      <c r="D49" s="282"/>
      <c r="E49" s="282"/>
      <c r="F49" s="280"/>
      <c r="G49" s="280"/>
      <c r="H49" s="280"/>
      <c r="I49" s="280"/>
      <c r="J49" s="280"/>
      <c r="K49" s="280"/>
      <c r="L49" s="280"/>
      <c r="M49" s="280"/>
      <c r="N49" s="280"/>
      <c r="O49" s="281"/>
    </row>
    <row r="50" spans="2:15" x14ac:dyDescent="0.25">
      <c r="B50" s="286"/>
      <c r="C50" s="282"/>
      <c r="D50" s="282"/>
      <c r="E50" s="282"/>
      <c r="F50" s="280"/>
      <c r="G50" s="280"/>
      <c r="H50" s="280"/>
      <c r="I50" s="280"/>
      <c r="J50" s="280"/>
      <c r="K50" s="280"/>
      <c r="L50" s="280"/>
      <c r="M50" s="280"/>
      <c r="N50" s="280"/>
      <c r="O50" s="281"/>
    </row>
    <row r="51" spans="2:15" ht="14.45" customHeight="1" x14ac:dyDescent="0.25">
      <c r="B51" s="304" t="s">
        <v>296</v>
      </c>
      <c r="C51" s="290"/>
      <c r="D51" s="290"/>
      <c r="E51" s="305"/>
      <c r="F51" s="289" t="s">
        <v>298</v>
      </c>
      <c r="G51" s="290"/>
      <c r="H51" s="290"/>
      <c r="I51" s="290"/>
      <c r="J51" s="290"/>
      <c r="K51" s="290"/>
      <c r="L51" s="290"/>
      <c r="M51" s="290"/>
      <c r="N51" s="290"/>
      <c r="O51" s="291"/>
    </row>
    <row r="52" spans="2:15" x14ac:dyDescent="0.25">
      <c r="B52" s="306"/>
      <c r="C52" s="293"/>
      <c r="D52" s="293"/>
      <c r="E52" s="307"/>
      <c r="F52" s="292"/>
      <c r="G52" s="293"/>
      <c r="H52" s="293"/>
      <c r="I52" s="293"/>
      <c r="J52" s="293"/>
      <c r="K52" s="293"/>
      <c r="L52" s="293"/>
      <c r="M52" s="293"/>
      <c r="N52" s="293"/>
      <c r="O52" s="294"/>
    </row>
    <row r="53" spans="2:15" x14ac:dyDescent="0.25">
      <c r="B53" s="306"/>
      <c r="C53" s="293"/>
      <c r="D53" s="293"/>
      <c r="E53" s="307"/>
      <c r="F53" s="292"/>
      <c r="G53" s="293"/>
      <c r="H53" s="293"/>
      <c r="I53" s="293"/>
      <c r="J53" s="293"/>
      <c r="K53" s="293"/>
      <c r="L53" s="293"/>
      <c r="M53" s="293"/>
      <c r="N53" s="293"/>
      <c r="O53" s="294"/>
    </row>
    <row r="54" spans="2:15" ht="33.950000000000003" customHeight="1" x14ac:dyDescent="0.25">
      <c r="B54" s="308"/>
      <c r="C54" s="309"/>
      <c r="D54" s="309"/>
      <c r="E54" s="310"/>
      <c r="F54" s="311"/>
      <c r="G54" s="309"/>
      <c r="H54" s="309"/>
      <c r="I54" s="309"/>
      <c r="J54" s="309"/>
      <c r="K54" s="309"/>
      <c r="L54" s="309"/>
      <c r="M54" s="309"/>
      <c r="N54" s="309"/>
      <c r="O54" s="312"/>
    </row>
    <row r="55" spans="2:15" ht="15" customHeight="1" x14ac:dyDescent="0.25">
      <c r="B55" s="284" t="s">
        <v>25</v>
      </c>
      <c r="C55" s="285"/>
      <c r="D55" s="285"/>
      <c r="E55" s="285"/>
      <c r="F55" s="280" t="s">
        <v>243</v>
      </c>
      <c r="G55" s="280"/>
      <c r="H55" s="280"/>
      <c r="I55" s="280"/>
      <c r="J55" s="280"/>
      <c r="K55" s="280"/>
      <c r="L55" s="280"/>
      <c r="M55" s="280"/>
      <c r="N55" s="280"/>
      <c r="O55" s="281"/>
    </row>
    <row r="56" spans="2:15" x14ac:dyDescent="0.25">
      <c r="B56" s="284"/>
      <c r="C56" s="285"/>
      <c r="D56" s="285"/>
      <c r="E56" s="285"/>
      <c r="F56" s="280"/>
      <c r="G56" s="280"/>
      <c r="H56" s="280"/>
      <c r="I56" s="280"/>
      <c r="J56" s="280"/>
      <c r="K56" s="280"/>
      <c r="L56" s="280"/>
      <c r="M56" s="280"/>
      <c r="N56" s="280"/>
      <c r="O56" s="281"/>
    </row>
    <row r="57" spans="2:15" x14ac:dyDescent="0.25">
      <c r="B57" s="284"/>
      <c r="C57" s="285"/>
      <c r="D57" s="285"/>
      <c r="E57" s="285"/>
      <c r="F57" s="280"/>
      <c r="G57" s="280"/>
      <c r="H57" s="280"/>
      <c r="I57" s="280"/>
      <c r="J57" s="280"/>
      <c r="K57" s="280"/>
      <c r="L57" s="280"/>
      <c r="M57" s="280"/>
      <c r="N57" s="280"/>
      <c r="O57" s="281"/>
    </row>
    <row r="58" spans="2:15" x14ac:dyDescent="0.25">
      <c r="B58" s="284"/>
      <c r="C58" s="285"/>
      <c r="D58" s="285"/>
      <c r="E58" s="285"/>
      <c r="F58" s="280"/>
      <c r="G58" s="280"/>
      <c r="H58" s="280"/>
      <c r="I58" s="280"/>
      <c r="J58" s="280"/>
      <c r="K58" s="280"/>
      <c r="L58" s="280"/>
      <c r="M58" s="280"/>
      <c r="N58" s="280"/>
      <c r="O58" s="281"/>
    </row>
    <row r="59" spans="2:15" x14ac:dyDescent="0.25">
      <c r="B59" s="284"/>
      <c r="C59" s="285"/>
      <c r="D59" s="285"/>
      <c r="E59" s="285"/>
      <c r="F59" s="280"/>
      <c r="G59" s="280"/>
      <c r="H59" s="280"/>
      <c r="I59" s="280"/>
      <c r="J59" s="280"/>
      <c r="K59" s="280"/>
      <c r="L59" s="280"/>
      <c r="M59" s="280"/>
      <c r="N59" s="280"/>
      <c r="O59" s="281"/>
    </row>
    <row r="60" spans="2:15" x14ac:dyDescent="0.25">
      <c r="B60" s="284"/>
      <c r="C60" s="285"/>
      <c r="D60" s="285"/>
      <c r="E60" s="285"/>
      <c r="F60" s="280"/>
      <c r="G60" s="280"/>
      <c r="H60" s="280"/>
      <c r="I60" s="280"/>
      <c r="J60" s="280"/>
      <c r="K60" s="280"/>
      <c r="L60" s="280"/>
      <c r="M60" s="280"/>
      <c r="N60" s="280"/>
      <c r="O60" s="281"/>
    </row>
    <row r="61" spans="2:15" ht="11.45" customHeight="1" x14ac:dyDescent="0.25">
      <c r="B61" s="284"/>
      <c r="C61" s="285"/>
      <c r="D61" s="285"/>
      <c r="E61" s="285"/>
      <c r="F61" s="280"/>
      <c r="G61" s="280"/>
      <c r="H61" s="280"/>
      <c r="I61" s="280"/>
      <c r="J61" s="280"/>
      <c r="K61" s="280"/>
      <c r="L61" s="280"/>
      <c r="M61" s="280"/>
      <c r="N61" s="280"/>
      <c r="O61" s="281"/>
    </row>
    <row r="62" spans="2:15" hidden="1" x14ac:dyDescent="0.25">
      <c r="B62" s="284"/>
      <c r="C62" s="285"/>
      <c r="D62" s="285"/>
      <c r="E62" s="285"/>
      <c r="F62" s="280"/>
      <c r="G62" s="280"/>
      <c r="H62" s="280"/>
      <c r="I62" s="280"/>
      <c r="J62" s="280"/>
      <c r="K62" s="280"/>
      <c r="L62" s="280"/>
      <c r="M62" s="280"/>
      <c r="N62" s="280"/>
      <c r="O62" s="281"/>
    </row>
    <row r="63" spans="2:15" ht="14.45" customHeight="1" x14ac:dyDescent="0.25">
      <c r="B63" s="286" t="s">
        <v>16</v>
      </c>
      <c r="C63" s="282"/>
      <c r="D63" s="282"/>
      <c r="E63" s="282"/>
      <c r="F63" s="319" t="s">
        <v>244</v>
      </c>
      <c r="G63" s="319"/>
      <c r="H63" s="319"/>
      <c r="I63" s="319"/>
      <c r="J63" s="319"/>
      <c r="K63" s="319"/>
      <c r="L63" s="319"/>
      <c r="M63" s="319"/>
      <c r="N63" s="319"/>
      <c r="O63" s="320"/>
    </row>
    <row r="64" spans="2:15" ht="81" customHeight="1" x14ac:dyDescent="0.25">
      <c r="B64" s="286"/>
      <c r="C64" s="282"/>
      <c r="D64" s="282"/>
      <c r="E64" s="282"/>
      <c r="F64" s="319"/>
      <c r="G64" s="319"/>
      <c r="H64" s="319"/>
      <c r="I64" s="319"/>
      <c r="J64" s="319"/>
      <c r="K64" s="319"/>
      <c r="L64" s="319"/>
      <c r="M64" s="319"/>
      <c r="N64" s="319"/>
      <c r="O64" s="320"/>
    </row>
    <row r="65" spans="2:15" ht="15" customHeight="1" x14ac:dyDescent="0.25">
      <c r="B65" s="286" t="s">
        <v>22</v>
      </c>
      <c r="C65" s="282"/>
      <c r="D65" s="282"/>
      <c r="E65" s="282"/>
      <c r="F65" s="319" t="s">
        <v>245</v>
      </c>
      <c r="G65" s="319"/>
      <c r="H65" s="319"/>
      <c r="I65" s="319"/>
      <c r="J65" s="319"/>
      <c r="K65" s="319"/>
      <c r="L65" s="319"/>
      <c r="M65" s="319"/>
      <c r="N65" s="319"/>
      <c r="O65" s="320"/>
    </row>
    <row r="66" spans="2:15" ht="14.45" customHeight="1" x14ac:dyDescent="0.25">
      <c r="B66" s="286"/>
      <c r="C66" s="282"/>
      <c r="D66" s="282"/>
      <c r="E66" s="282"/>
      <c r="F66" s="319"/>
      <c r="G66" s="319"/>
      <c r="H66" s="319"/>
      <c r="I66" s="319"/>
      <c r="J66" s="319"/>
      <c r="K66" s="319"/>
      <c r="L66" s="319"/>
      <c r="M66" s="319"/>
      <c r="N66" s="319"/>
      <c r="O66" s="320"/>
    </row>
    <row r="67" spans="2:15" ht="14.45" customHeight="1" x14ac:dyDescent="0.25">
      <c r="B67" s="286"/>
      <c r="C67" s="282"/>
      <c r="D67" s="282"/>
      <c r="E67" s="282"/>
      <c r="F67" s="319"/>
      <c r="G67" s="319"/>
      <c r="H67" s="319"/>
      <c r="I67" s="319"/>
      <c r="J67" s="319"/>
      <c r="K67" s="319"/>
      <c r="L67" s="319"/>
      <c r="M67" s="319"/>
      <c r="N67" s="319"/>
      <c r="O67" s="320"/>
    </row>
    <row r="68" spans="2:15" ht="48" customHeight="1" x14ac:dyDescent="0.25">
      <c r="B68" s="286"/>
      <c r="C68" s="282"/>
      <c r="D68" s="282"/>
      <c r="E68" s="282"/>
      <c r="F68" s="319"/>
      <c r="G68" s="319"/>
      <c r="H68" s="319"/>
      <c r="I68" s="319"/>
      <c r="J68" s="319"/>
      <c r="K68" s="319"/>
      <c r="L68" s="319"/>
      <c r="M68" s="319"/>
      <c r="N68" s="319"/>
      <c r="O68" s="320"/>
    </row>
    <row r="69" spans="2:15" ht="14.45" customHeight="1" x14ac:dyDescent="0.25">
      <c r="B69" s="304" t="s">
        <v>246</v>
      </c>
      <c r="C69" s="290"/>
      <c r="D69" s="290"/>
      <c r="E69" s="305"/>
      <c r="F69" s="280" t="s">
        <v>305</v>
      </c>
      <c r="G69" s="280"/>
      <c r="H69" s="280"/>
      <c r="I69" s="280"/>
      <c r="J69" s="280"/>
      <c r="K69" s="280"/>
      <c r="L69" s="280"/>
      <c r="M69" s="280"/>
      <c r="N69" s="280"/>
      <c r="O69" s="281"/>
    </row>
    <row r="70" spans="2:15" ht="15" customHeight="1" x14ac:dyDescent="0.25">
      <c r="B70" s="306"/>
      <c r="C70" s="293"/>
      <c r="D70" s="293"/>
      <c r="E70" s="307"/>
      <c r="F70" s="280"/>
      <c r="G70" s="280"/>
      <c r="H70" s="280"/>
      <c r="I70" s="280"/>
      <c r="J70" s="280"/>
      <c r="K70" s="280"/>
      <c r="L70" s="280"/>
      <c r="M70" s="280"/>
      <c r="N70" s="280"/>
      <c r="O70" s="281"/>
    </row>
    <row r="71" spans="2:15" ht="103.5" customHeight="1" x14ac:dyDescent="0.25">
      <c r="B71" s="308"/>
      <c r="C71" s="309"/>
      <c r="D71" s="309"/>
      <c r="E71" s="310"/>
      <c r="F71" s="280"/>
      <c r="G71" s="280"/>
      <c r="H71" s="280"/>
      <c r="I71" s="280"/>
      <c r="J71" s="280"/>
      <c r="K71" s="280"/>
      <c r="L71" s="280"/>
      <c r="M71" s="280"/>
      <c r="N71" s="280"/>
      <c r="O71" s="281"/>
    </row>
    <row r="72" spans="2:15" ht="41.25" customHeight="1" x14ac:dyDescent="0.25">
      <c r="B72" s="295" t="s">
        <v>23</v>
      </c>
      <c r="C72" s="296"/>
      <c r="D72" s="296"/>
      <c r="E72" s="297"/>
      <c r="F72" s="289" t="s">
        <v>247</v>
      </c>
      <c r="G72" s="290"/>
      <c r="H72" s="290"/>
      <c r="I72" s="290"/>
      <c r="J72" s="290"/>
      <c r="K72" s="290"/>
      <c r="L72" s="290"/>
      <c r="M72" s="290"/>
      <c r="N72" s="290"/>
      <c r="O72" s="291"/>
    </row>
    <row r="73" spans="2:15" ht="9.75" customHeight="1" x14ac:dyDescent="0.25">
      <c r="B73" s="244"/>
      <c r="C73" s="245"/>
      <c r="D73" s="245"/>
      <c r="E73" s="246"/>
      <c r="F73" s="311"/>
      <c r="G73" s="309"/>
      <c r="H73" s="309"/>
      <c r="I73" s="309"/>
      <c r="J73" s="309"/>
      <c r="K73" s="309"/>
      <c r="L73" s="309"/>
      <c r="M73" s="309"/>
      <c r="N73" s="309"/>
      <c r="O73" s="312"/>
    </row>
    <row r="74" spans="2:15" ht="42.75" customHeight="1" x14ac:dyDescent="0.25">
      <c r="B74" s="321" t="s">
        <v>28</v>
      </c>
      <c r="C74" s="322"/>
      <c r="D74" s="322"/>
      <c r="E74" s="323"/>
      <c r="F74" s="324" t="s">
        <v>248</v>
      </c>
      <c r="G74" s="322"/>
      <c r="H74" s="322"/>
      <c r="I74" s="322"/>
      <c r="J74" s="322"/>
      <c r="K74" s="322"/>
      <c r="L74" s="322"/>
      <c r="M74" s="322"/>
      <c r="N74" s="322"/>
      <c r="O74" s="325"/>
    </row>
    <row r="75" spans="2:15" ht="46.5" customHeight="1" thickBot="1" x14ac:dyDescent="0.3">
      <c r="B75" s="313" t="s">
        <v>18</v>
      </c>
      <c r="C75" s="314"/>
      <c r="D75" s="314"/>
      <c r="E75" s="315"/>
      <c r="F75" s="316" t="s">
        <v>306</v>
      </c>
      <c r="G75" s="317"/>
      <c r="H75" s="317"/>
      <c r="I75" s="317"/>
      <c r="J75" s="317"/>
      <c r="K75" s="317"/>
      <c r="L75" s="317"/>
      <c r="M75" s="317"/>
      <c r="N75" s="317"/>
      <c r="O75" s="318"/>
    </row>
    <row r="76" spans="2:15" ht="15.75" thickBot="1" x14ac:dyDescent="0.3">
      <c r="B76" s="336" t="s">
        <v>249</v>
      </c>
      <c r="C76" s="337"/>
      <c r="D76" s="337"/>
      <c r="E76" s="337"/>
      <c r="F76" s="337"/>
      <c r="G76" s="337"/>
      <c r="H76" s="337"/>
      <c r="I76" s="337"/>
      <c r="J76" s="337"/>
      <c r="K76" s="337"/>
      <c r="L76" s="337"/>
      <c r="M76" s="337"/>
      <c r="N76" s="337"/>
      <c r="O76" s="338"/>
    </row>
    <row r="77" spans="2:15" x14ac:dyDescent="0.25">
      <c r="B77" s="339" t="s">
        <v>26</v>
      </c>
      <c r="C77" s="340"/>
      <c r="D77" s="340"/>
      <c r="E77" s="340"/>
      <c r="F77" s="340" t="s">
        <v>250</v>
      </c>
      <c r="G77" s="340"/>
      <c r="H77" s="340"/>
      <c r="I77" s="340"/>
      <c r="J77" s="340"/>
      <c r="K77" s="340"/>
      <c r="L77" s="340"/>
      <c r="M77" s="340"/>
      <c r="N77" s="340"/>
      <c r="O77" s="343"/>
    </row>
    <row r="78" spans="2:15" x14ac:dyDescent="0.25">
      <c r="B78" s="341"/>
      <c r="C78" s="342"/>
      <c r="D78" s="342"/>
      <c r="E78" s="342"/>
      <c r="F78" s="342"/>
      <c r="G78" s="342"/>
      <c r="H78" s="342"/>
      <c r="I78" s="342"/>
      <c r="J78" s="342"/>
      <c r="K78" s="342"/>
      <c r="L78" s="342"/>
      <c r="M78" s="342"/>
      <c r="N78" s="342"/>
      <c r="O78" s="344"/>
    </row>
    <row r="79" spans="2:15" x14ac:dyDescent="0.25">
      <c r="B79" s="286"/>
      <c r="C79" s="282"/>
      <c r="D79" s="282"/>
      <c r="E79" s="282"/>
      <c r="F79" s="282"/>
      <c r="G79" s="282"/>
      <c r="H79" s="282"/>
      <c r="I79" s="282"/>
      <c r="J79" s="282"/>
      <c r="K79" s="282"/>
      <c r="L79" s="282"/>
      <c r="M79" s="282"/>
      <c r="N79" s="282"/>
      <c r="O79" s="283"/>
    </row>
    <row r="80" spans="2:15" x14ac:dyDescent="0.25">
      <c r="B80" s="286" t="s">
        <v>27</v>
      </c>
      <c r="C80" s="282"/>
      <c r="D80" s="282"/>
      <c r="E80" s="282"/>
      <c r="F80" s="345" t="s">
        <v>251</v>
      </c>
      <c r="G80" s="296"/>
      <c r="H80" s="296"/>
      <c r="I80" s="296"/>
      <c r="J80" s="296"/>
      <c r="K80" s="296"/>
      <c r="L80" s="296"/>
      <c r="M80" s="296"/>
      <c r="N80" s="296"/>
      <c r="O80" s="346"/>
    </row>
    <row r="81" spans="2:15" x14ac:dyDescent="0.25">
      <c r="B81" s="286"/>
      <c r="C81" s="282"/>
      <c r="D81" s="282"/>
      <c r="E81" s="282"/>
      <c r="F81" s="249"/>
      <c r="G81" s="242"/>
      <c r="H81" s="242"/>
      <c r="I81" s="242"/>
      <c r="J81" s="242"/>
      <c r="K81" s="242"/>
      <c r="L81" s="242"/>
      <c r="M81" s="242"/>
      <c r="N81" s="242"/>
      <c r="O81" s="250"/>
    </row>
    <row r="82" spans="2:15" x14ac:dyDescent="0.25">
      <c r="B82" s="286"/>
      <c r="C82" s="282"/>
      <c r="D82" s="282"/>
      <c r="E82" s="282"/>
      <c r="F82" s="249"/>
      <c r="G82" s="242"/>
      <c r="H82" s="242"/>
      <c r="I82" s="242"/>
      <c r="J82" s="242"/>
      <c r="K82" s="242"/>
      <c r="L82" s="242"/>
      <c r="M82" s="242"/>
      <c r="N82" s="242"/>
      <c r="O82" s="250"/>
    </row>
    <row r="83" spans="2:15" x14ac:dyDescent="0.25">
      <c r="B83" s="286" t="s">
        <v>19</v>
      </c>
      <c r="C83" s="282"/>
      <c r="D83" s="282"/>
      <c r="E83" s="282"/>
      <c r="F83" s="280" t="s">
        <v>301</v>
      </c>
      <c r="G83" s="280"/>
      <c r="H83" s="280"/>
      <c r="I83" s="280"/>
      <c r="J83" s="280"/>
      <c r="K83" s="280"/>
      <c r="L83" s="280"/>
      <c r="M83" s="280"/>
      <c r="N83" s="280"/>
      <c r="O83" s="281"/>
    </row>
    <row r="84" spans="2:15" x14ac:dyDescent="0.25">
      <c r="B84" s="286"/>
      <c r="C84" s="282"/>
      <c r="D84" s="282"/>
      <c r="E84" s="282"/>
      <c r="F84" s="280"/>
      <c r="G84" s="280"/>
      <c r="H84" s="280"/>
      <c r="I84" s="280"/>
      <c r="J84" s="280"/>
      <c r="K84" s="280"/>
      <c r="L84" s="280"/>
      <c r="M84" s="280"/>
      <c r="N84" s="280"/>
      <c r="O84" s="281"/>
    </row>
    <row r="85" spans="2:15" x14ac:dyDescent="0.25">
      <c r="B85" s="286"/>
      <c r="C85" s="282"/>
      <c r="D85" s="282"/>
      <c r="E85" s="282"/>
      <c r="F85" s="280"/>
      <c r="G85" s="280"/>
      <c r="H85" s="280"/>
      <c r="I85" s="280"/>
      <c r="J85" s="280"/>
      <c r="K85" s="280"/>
      <c r="L85" s="280"/>
      <c r="M85" s="280"/>
      <c r="N85" s="280"/>
      <c r="O85" s="281"/>
    </row>
    <row r="86" spans="2:15" x14ac:dyDescent="0.25">
      <c r="B86" s="286"/>
      <c r="C86" s="282"/>
      <c r="D86" s="282"/>
      <c r="E86" s="282"/>
      <c r="F86" s="280"/>
      <c r="G86" s="280"/>
      <c r="H86" s="280"/>
      <c r="I86" s="280"/>
      <c r="J86" s="280"/>
      <c r="K86" s="280"/>
      <c r="L86" s="280"/>
      <c r="M86" s="280"/>
      <c r="N86" s="280"/>
      <c r="O86" s="281"/>
    </row>
    <row r="87" spans="2:15" x14ac:dyDescent="0.25">
      <c r="B87" s="286"/>
      <c r="C87" s="282"/>
      <c r="D87" s="282"/>
      <c r="E87" s="282"/>
      <c r="F87" s="280"/>
      <c r="G87" s="280"/>
      <c r="H87" s="280"/>
      <c r="I87" s="280"/>
      <c r="J87" s="280"/>
      <c r="K87" s="280"/>
      <c r="L87" s="280"/>
      <c r="M87" s="280"/>
      <c r="N87" s="280"/>
      <c r="O87" s="281"/>
    </row>
    <row r="88" spans="2:15" x14ac:dyDescent="0.25">
      <c r="B88" s="286"/>
      <c r="C88" s="282"/>
      <c r="D88" s="282"/>
      <c r="E88" s="282"/>
      <c r="F88" s="280"/>
      <c r="G88" s="280"/>
      <c r="H88" s="280"/>
      <c r="I88" s="280"/>
      <c r="J88" s="280"/>
      <c r="K88" s="280"/>
      <c r="L88" s="280"/>
      <c r="M88" s="280"/>
      <c r="N88" s="280"/>
      <c r="O88" s="281"/>
    </row>
    <row r="89" spans="2:15" x14ac:dyDescent="0.25">
      <c r="B89" s="286"/>
      <c r="C89" s="282"/>
      <c r="D89" s="282"/>
      <c r="E89" s="282"/>
      <c r="F89" s="280"/>
      <c r="G89" s="280"/>
      <c r="H89" s="280"/>
      <c r="I89" s="280"/>
      <c r="J89" s="280"/>
      <c r="K89" s="280"/>
      <c r="L89" s="280"/>
      <c r="M89" s="280"/>
      <c r="N89" s="280"/>
      <c r="O89" s="281"/>
    </row>
    <row r="90" spans="2:15" ht="45.95" customHeight="1" x14ac:dyDescent="0.25">
      <c r="B90" s="286"/>
      <c r="C90" s="282"/>
      <c r="D90" s="282"/>
      <c r="E90" s="282"/>
      <c r="F90" s="280"/>
      <c r="G90" s="280"/>
      <c r="H90" s="280"/>
      <c r="I90" s="280"/>
      <c r="J90" s="280"/>
      <c r="K90" s="280"/>
      <c r="L90" s="280"/>
      <c r="M90" s="280"/>
      <c r="N90" s="280"/>
      <c r="O90" s="281"/>
    </row>
    <row r="91" spans="2:15" x14ac:dyDescent="0.25">
      <c r="B91" s="286" t="s">
        <v>10</v>
      </c>
      <c r="C91" s="282"/>
      <c r="D91" s="282"/>
      <c r="E91" s="282"/>
      <c r="F91" s="282" t="s">
        <v>252</v>
      </c>
      <c r="G91" s="282"/>
      <c r="H91" s="282"/>
      <c r="I91" s="282"/>
      <c r="J91" s="282"/>
      <c r="K91" s="282"/>
      <c r="L91" s="282"/>
      <c r="M91" s="282"/>
      <c r="N91" s="282"/>
      <c r="O91" s="283"/>
    </row>
    <row r="92" spans="2:15" x14ac:dyDescent="0.25">
      <c r="B92" s="286"/>
      <c r="C92" s="282"/>
      <c r="D92" s="282"/>
      <c r="E92" s="282"/>
      <c r="F92" s="282"/>
      <c r="G92" s="282"/>
      <c r="H92" s="282"/>
      <c r="I92" s="282"/>
      <c r="J92" s="282"/>
      <c r="K92" s="282"/>
      <c r="L92" s="282"/>
      <c r="M92" s="282"/>
      <c r="N92" s="282"/>
      <c r="O92" s="283"/>
    </row>
    <row r="93" spans="2:15" x14ac:dyDescent="0.25">
      <c r="B93" s="286" t="s">
        <v>11</v>
      </c>
      <c r="C93" s="282"/>
      <c r="D93" s="282"/>
      <c r="E93" s="282"/>
      <c r="F93" s="282" t="s">
        <v>253</v>
      </c>
      <c r="G93" s="282"/>
      <c r="H93" s="282"/>
      <c r="I93" s="282"/>
      <c r="J93" s="282"/>
      <c r="K93" s="282"/>
      <c r="L93" s="282"/>
      <c r="M93" s="282"/>
      <c r="N93" s="282"/>
      <c r="O93" s="283"/>
    </row>
    <row r="94" spans="2:15" x14ac:dyDescent="0.25">
      <c r="B94" s="286"/>
      <c r="C94" s="282"/>
      <c r="D94" s="282"/>
      <c r="E94" s="282"/>
      <c r="F94" s="282"/>
      <c r="G94" s="282"/>
      <c r="H94" s="282"/>
      <c r="I94" s="282"/>
      <c r="J94" s="282"/>
      <c r="K94" s="282"/>
      <c r="L94" s="282"/>
      <c r="M94" s="282"/>
      <c r="N94" s="282"/>
      <c r="O94" s="283"/>
    </row>
    <row r="95" spans="2:15" ht="15.75" thickBot="1" x14ac:dyDescent="0.3">
      <c r="B95" s="333"/>
      <c r="C95" s="334"/>
      <c r="D95" s="334"/>
      <c r="E95" s="334"/>
      <c r="F95" s="334"/>
      <c r="G95" s="334"/>
      <c r="H95" s="334"/>
      <c r="I95" s="334"/>
      <c r="J95" s="334"/>
      <c r="K95" s="334"/>
      <c r="L95" s="334"/>
      <c r="M95" s="334"/>
      <c r="N95" s="334"/>
      <c r="O95" s="335"/>
    </row>
    <row r="96" spans="2:15" ht="15.75" thickBot="1" x14ac:dyDescent="0.3">
      <c r="B96" s="326" t="s">
        <v>254</v>
      </c>
      <c r="C96" s="327"/>
      <c r="D96" s="327"/>
      <c r="E96" s="327"/>
      <c r="F96" s="327"/>
      <c r="G96" s="327"/>
      <c r="H96" s="327"/>
      <c r="I96" s="327"/>
      <c r="J96" s="327"/>
      <c r="K96" s="327"/>
      <c r="L96" s="327"/>
      <c r="M96" s="327"/>
      <c r="N96" s="327"/>
      <c r="O96" s="328"/>
    </row>
    <row r="97" spans="2:15" x14ac:dyDescent="0.25">
      <c r="B97" s="329" t="s">
        <v>255</v>
      </c>
      <c r="C97" s="330"/>
      <c r="D97" s="330"/>
      <c r="E97" s="330"/>
      <c r="F97" s="330"/>
      <c r="G97" s="330"/>
      <c r="H97" s="330"/>
      <c r="I97" s="330"/>
      <c r="J97" s="330"/>
      <c r="K97" s="330"/>
      <c r="L97" s="330"/>
      <c r="M97" s="330"/>
      <c r="N97" s="330"/>
      <c r="O97" s="331"/>
    </row>
    <row r="98" spans="2:15" ht="15.75" thickBot="1" x14ac:dyDescent="0.3">
      <c r="B98" s="348" t="s">
        <v>256</v>
      </c>
      <c r="C98" s="349"/>
      <c r="D98" s="349"/>
      <c r="E98" s="349"/>
      <c r="F98" s="349" t="s">
        <v>232</v>
      </c>
      <c r="G98" s="349"/>
      <c r="H98" s="349"/>
      <c r="I98" s="349"/>
      <c r="J98" s="349"/>
      <c r="K98" s="349"/>
      <c r="L98" s="349"/>
      <c r="M98" s="349"/>
      <c r="N98" s="349"/>
      <c r="O98" s="350"/>
    </row>
    <row r="99" spans="2:15" x14ac:dyDescent="0.25">
      <c r="B99" s="332" t="s">
        <v>257</v>
      </c>
      <c r="C99" s="287"/>
      <c r="D99" s="287"/>
      <c r="E99" s="287"/>
      <c r="F99" s="287" t="s">
        <v>258</v>
      </c>
      <c r="G99" s="287"/>
      <c r="H99" s="287"/>
      <c r="I99" s="287"/>
      <c r="J99" s="287"/>
      <c r="K99" s="287"/>
      <c r="L99" s="287"/>
      <c r="M99" s="287"/>
      <c r="N99" s="287"/>
      <c r="O99" s="288"/>
    </row>
    <row r="100" spans="2:15" x14ac:dyDescent="0.25">
      <c r="B100" s="284" t="s">
        <v>259</v>
      </c>
      <c r="C100" s="285"/>
      <c r="D100" s="285"/>
      <c r="E100" s="285"/>
      <c r="F100" s="285" t="s">
        <v>260</v>
      </c>
      <c r="G100" s="285"/>
      <c r="H100" s="285"/>
      <c r="I100" s="285"/>
      <c r="J100" s="285"/>
      <c r="K100" s="285"/>
      <c r="L100" s="285"/>
      <c r="M100" s="285"/>
      <c r="N100" s="285"/>
      <c r="O100" s="347"/>
    </row>
    <row r="101" spans="2:15" x14ac:dyDescent="0.25">
      <c r="B101" s="286" t="s">
        <v>261</v>
      </c>
      <c r="C101" s="282"/>
      <c r="D101" s="282"/>
      <c r="E101" s="282"/>
      <c r="F101" s="282" t="s">
        <v>262</v>
      </c>
      <c r="G101" s="282"/>
      <c r="H101" s="282"/>
      <c r="I101" s="282"/>
      <c r="J101" s="282"/>
      <c r="K101" s="282"/>
      <c r="L101" s="282"/>
      <c r="M101" s="282"/>
      <c r="N101" s="282"/>
      <c r="O101" s="283"/>
    </row>
    <row r="102" spans="2:15" x14ac:dyDescent="0.25">
      <c r="B102" s="286"/>
      <c r="C102" s="282"/>
      <c r="D102" s="282"/>
      <c r="E102" s="282"/>
      <c r="F102" s="282"/>
      <c r="G102" s="282"/>
      <c r="H102" s="282"/>
      <c r="I102" s="282"/>
      <c r="J102" s="282"/>
      <c r="K102" s="282"/>
      <c r="L102" s="282"/>
      <c r="M102" s="282"/>
      <c r="N102" s="282"/>
      <c r="O102" s="283"/>
    </row>
    <row r="103" spans="2:15" x14ac:dyDescent="0.25">
      <c r="B103" s="286"/>
      <c r="C103" s="282"/>
      <c r="D103" s="282"/>
      <c r="E103" s="282"/>
      <c r="F103" s="282"/>
      <c r="G103" s="282"/>
      <c r="H103" s="282"/>
      <c r="I103" s="282"/>
      <c r="J103" s="282"/>
      <c r="K103" s="282"/>
      <c r="L103" s="282"/>
      <c r="M103" s="282"/>
      <c r="N103" s="282"/>
      <c r="O103" s="283"/>
    </row>
    <row r="104" spans="2:15" x14ac:dyDescent="0.25">
      <c r="B104" s="351" t="s">
        <v>263</v>
      </c>
      <c r="C104" s="352"/>
      <c r="D104" s="352"/>
      <c r="E104" s="353"/>
      <c r="F104" s="357" t="s">
        <v>264</v>
      </c>
      <c r="G104" s="358"/>
      <c r="H104" s="358"/>
      <c r="I104" s="358"/>
      <c r="J104" s="358"/>
      <c r="K104" s="358"/>
      <c r="L104" s="358"/>
      <c r="M104" s="358"/>
      <c r="N104" s="358"/>
      <c r="O104" s="359"/>
    </row>
    <row r="105" spans="2:15" x14ac:dyDescent="0.25">
      <c r="B105" s="354"/>
      <c r="C105" s="355"/>
      <c r="D105" s="355"/>
      <c r="E105" s="356"/>
      <c r="F105" s="360"/>
      <c r="G105" s="361"/>
      <c r="H105" s="361"/>
      <c r="I105" s="361"/>
      <c r="J105" s="361"/>
      <c r="K105" s="361"/>
      <c r="L105" s="361"/>
      <c r="M105" s="361"/>
      <c r="N105" s="361"/>
      <c r="O105" s="362"/>
    </row>
    <row r="106" spans="2:15" x14ac:dyDescent="0.25">
      <c r="B106" s="284" t="s">
        <v>265</v>
      </c>
      <c r="C106" s="285"/>
      <c r="D106" s="285"/>
      <c r="E106" s="285"/>
      <c r="F106" s="285" t="s">
        <v>266</v>
      </c>
      <c r="G106" s="285"/>
      <c r="H106" s="285"/>
      <c r="I106" s="285"/>
      <c r="J106" s="285"/>
      <c r="K106" s="285"/>
      <c r="L106" s="285"/>
      <c r="M106" s="285"/>
      <c r="N106" s="285"/>
      <c r="O106" s="347"/>
    </row>
    <row r="107" spans="2:15" x14ac:dyDescent="0.25">
      <c r="B107" s="284" t="s">
        <v>267</v>
      </c>
      <c r="C107" s="285"/>
      <c r="D107" s="285"/>
      <c r="E107" s="285"/>
      <c r="F107" s="285" t="s">
        <v>266</v>
      </c>
      <c r="G107" s="285"/>
      <c r="H107" s="285"/>
      <c r="I107" s="285"/>
      <c r="J107" s="285"/>
      <c r="K107" s="285"/>
      <c r="L107" s="285"/>
      <c r="M107" s="285"/>
      <c r="N107" s="285"/>
      <c r="O107" s="347"/>
    </row>
    <row r="108" spans="2:15" x14ac:dyDescent="0.25">
      <c r="B108" s="286" t="s">
        <v>268</v>
      </c>
      <c r="C108" s="282"/>
      <c r="D108" s="282"/>
      <c r="E108" s="282"/>
      <c r="F108" s="285" t="s">
        <v>269</v>
      </c>
      <c r="G108" s="285"/>
      <c r="H108" s="285"/>
      <c r="I108" s="285"/>
      <c r="J108" s="285"/>
      <c r="K108" s="285"/>
      <c r="L108" s="285"/>
      <c r="M108" s="285"/>
      <c r="N108" s="285"/>
      <c r="O108" s="347"/>
    </row>
    <row r="109" spans="2:15" ht="15" customHeight="1" x14ac:dyDescent="0.25">
      <c r="B109" s="286" t="s">
        <v>270</v>
      </c>
      <c r="C109" s="282"/>
      <c r="D109" s="282"/>
      <c r="E109" s="282"/>
      <c r="F109" s="282" t="s">
        <v>271</v>
      </c>
      <c r="G109" s="282"/>
      <c r="H109" s="282"/>
      <c r="I109" s="282"/>
      <c r="J109" s="282"/>
      <c r="K109" s="282"/>
      <c r="L109" s="282"/>
      <c r="M109" s="282"/>
      <c r="N109" s="282"/>
      <c r="O109" s="283"/>
    </row>
    <row r="110" spans="2:15" x14ac:dyDescent="0.25">
      <c r="B110" s="286"/>
      <c r="C110" s="282"/>
      <c r="D110" s="282"/>
      <c r="E110" s="282"/>
      <c r="F110" s="282"/>
      <c r="G110" s="282"/>
      <c r="H110" s="282"/>
      <c r="I110" s="282"/>
      <c r="J110" s="282"/>
      <c r="K110" s="282"/>
      <c r="L110" s="282"/>
      <c r="M110" s="282"/>
      <c r="N110" s="282"/>
      <c r="O110" s="283"/>
    </row>
    <row r="111" spans="2:15" x14ac:dyDescent="0.25">
      <c r="B111" s="286"/>
      <c r="C111" s="282"/>
      <c r="D111" s="282"/>
      <c r="E111" s="282"/>
      <c r="F111" s="282"/>
      <c r="G111" s="282"/>
      <c r="H111" s="282"/>
      <c r="I111" s="282"/>
      <c r="J111" s="282"/>
      <c r="K111" s="282"/>
      <c r="L111" s="282"/>
      <c r="M111" s="282"/>
      <c r="N111" s="282"/>
      <c r="O111" s="283"/>
    </row>
    <row r="112" spans="2:15" x14ac:dyDescent="0.25">
      <c r="B112" s="286" t="s">
        <v>272</v>
      </c>
      <c r="C112" s="282"/>
      <c r="D112" s="282"/>
      <c r="E112" s="282"/>
      <c r="F112" s="282" t="s">
        <v>273</v>
      </c>
      <c r="G112" s="282"/>
      <c r="H112" s="282"/>
      <c r="I112" s="282"/>
      <c r="J112" s="282"/>
      <c r="K112" s="282"/>
      <c r="L112" s="282"/>
      <c r="M112" s="282"/>
      <c r="N112" s="282"/>
      <c r="O112" s="283"/>
    </row>
    <row r="113" spans="2:15" x14ac:dyDescent="0.25">
      <c r="B113" s="286"/>
      <c r="C113" s="282"/>
      <c r="D113" s="282"/>
      <c r="E113" s="282"/>
      <c r="F113" s="282"/>
      <c r="G113" s="282"/>
      <c r="H113" s="282"/>
      <c r="I113" s="282"/>
      <c r="J113" s="282"/>
      <c r="K113" s="282"/>
      <c r="L113" s="282"/>
      <c r="M113" s="282"/>
      <c r="N113" s="282"/>
      <c r="O113" s="283"/>
    </row>
    <row r="114" spans="2:15" ht="34.5" customHeight="1" x14ac:dyDescent="0.25">
      <c r="B114" s="286"/>
      <c r="C114" s="282"/>
      <c r="D114" s="282"/>
      <c r="E114" s="282"/>
      <c r="F114" s="282"/>
      <c r="G114" s="282"/>
      <c r="H114" s="282"/>
      <c r="I114" s="282"/>
      <c r="J114" s="282"/>
      <c r="K114" s="282"/>
      <c r="L114" s="282"/>
      <c r="M114" s="282"/>
      <c r="N114" s="282"/>
      <c r="O114" s="283"/>
    </row>
    <row r="115" spans="2:15" ht="15" customHeight="1" thickBot="1" x14ac:dyDescent="0.3">
      <c r="B115" s="333" t="s">
        <v>274</v>
      </c>
      <c r="C115" s="334"/>
      <c r="D115" s="334"/>
      <c r="E115" s="334"/>
      <c r="F115" s="334" t="s">
        <v>271</v>
      </c>
      <c r="G115" s="334"/>
      <c r="H115" s="334"/>
      <c r="I115" s="334"/>
      <c r="J115" s="334"/>
      <c r="K115" s="334"/>
      <c r="L115" s="334"/>
      <c r="M115" s="334"/>
      <c r="N115" s="334"/>
      <c r="O115" s="335"/>
    </row>
    <row r="116" spans="2:15" x14ac:dyDescent="0.25">
      <c r="B116" s="10"/>
      <c r="C116" s="10"/>
      <c r="D116" s="10"/>
      <c r="E116" s="10"/>
    </row>
  </sheetData>
  <sheetProtection algorithmName="SHA-512" hashValue="zMVdLt5Sh9cxt3fZMpKxiEvq+z5PRWusNTTyrstL8/QBuLcxq4yz9mKIQyys9leyN/zB7ygFhiQOjhT2pqbwEA==" saltValue="Cv/pyrNn1SpgpihLgJBu1w==" spinCount="100000" sheet="1" selectLockedCells="1" selectUnlockedCells="1"/>
  <mergeCells count="80">
    <mergeCell ref="B112:E114"/>
    <mergeCell ref="F112:O114"/>
    <mergeCell ref="B115:E115"/>
    <mergeCell ref="F115:O115"/>
    <mergeCell ref="B107:E107"/>
    <mergeCell ref="F107:O107"/>
    <mergeCell ref="B108:E108"/>
    <mergeCell ref="F108:O108"/>
    <mergeCell ref="B109:E111"/>
    <mergeCell ref="F109:O111"/>
    <mergeCell ref="B106:E106"/>
    <mergeCell ref="F106:O106"/>
    <mergeCell ref="B98:E98"/>
    <mergeCell ref="F98:O98"/>
    <mergeCell ref="B100:E100"/>
    <mergeCell ref="F100:O100"/>
    <mergeCell ref="B101:E103"/>
    <mergeCell ref="F101:O103"/>
    <mergeCell ref="B104:E105"/>
    <mergeCell ref="F104:O105"/>
    <mergeCell ref="B96:O96"/>
    <mergeCell ref="B97:O97"/>
    <mergeCell ref="B99:E99"/>
    <mergeCell ref="F99:O99"/>
    <mergeCell ref="F44:O47"/>
    <mergeCell ref="B91:E92"/>
    <mergeCell ref="F91:O92"/>
    <mergeCell ref="B93:E95"/>
    <mergeCell ref="F93:O95"/>
    <mergeCell ref="F51:O54"/>
    <mergeCell ref="B76:O76"/>
    <mergeCell ref="B77:E79"/>
    <mergeCell ref="F77:O79"/>
    <mergeCell ref="B80:E82"/>
    <mergeCell ref="F80:O82"/>
    <mergeCell ref="B83:E90"/>
    <mergeCell ref="F83:O90"/>
    <mergeCell ref="B51:E54"/>
    <mergeCell ref="B72:E73"/>
    <mergeCell ref="F72:O73"/>
    <mergeCell ref="B75:E75"/>
    <mergeCell ref="F75:O75"/>
    <mergeCell ref="B65:E68"/>
    <mergeCell ref="F65:O68"/>
    <mergeCell ref="B69:E71"/>
    <mergeCell ref="F69:O71"/>
    <mergeCell ref="F55:O62"/>
    <mergeCell ref="B55:E62"/>
    <mergeCell ref="B63:E64"/>
    <mergeCell ref="F63:O64"/>
    <mergeCell ref="B74:E74"/>
    <mergeCell ref="F74:O74"/>
    <mergeCell ref="F48:O50"/>
    <mergeCell ref="F19:O25"/>
    <mergeCell ref="B19:E25"/>
    <mergeCell ref="B48:E50"/>
    <mergeCell ref="F15:O15"/>
    <mergeCell ref="F17:O18"/>
    <mergeCell ref="B17:E18"/>
    <mergeCell ref="B35:E37"/>
    <mergeCell ref="F38:O43"/>
    <mergeCell ref="F35:O37"/>
    <mergeCell ref="B29:O29"/>
    <mergeCell ref="B38:E43"/>
    <mergeCell ref="B44:E47"/>
    <mergeCell ref="F26:O28"/>
    <mergeCell ref="B26:E28"/>
    <mergeCell ref="B16:E16"/>
    <mergeCell ref="B4:O4"/>
    <mergeCell ref="B5:O11"/>
    <mergeCell ref="B13:E13"/>
    <mergeCell ref="F13:O13"/>
    <mergeCell ref="B15:E15"/>
    <mergeCell ref="B14:O14"/>
    <mergeCell ref="B12:O12"/>
    <mergeCell ref="B34:E34"/>
    <mergeCell ref="F34:O34"/>
    <mergeCell ref="B30:E33"/>
    <mergeCell ref="F30:O33"/>
    <mergeCell ref="F16:O16"/>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2960-1290-4141-8494-EA87F519B8D9}">
  <dimension ref="B3:P70"/>
  <sheetViews>
    <sheetView showGridLines="0" showRowColHeaders="0" tabSelected="1" zoomScale="90" zoomScaleNormal="90" workbookViewId="0">
      <selection activeCell="H3" sqref="H3"/>
    </sheetView>
  </sheetViews>
  <sheetFormatPr defaultRowHeight="15" x14ac:dyDescent="0.25"/>
  <cols>
    <col min="1" max="1" width="3.85546875" customWidth="1"/>
  </cols>
  <sheetData>
    <row r="3" spans="2:16" ht="15.75" thickBot="1" x14ac:dyDescent="0.3"/>
    <row r="4" spans="2:16" ht="19.5" thickBot="1" x14ac:dyDescent="0.35">
      <c r="B4" s="373" t="s">
        <v>275</v>
      </c>
      <c r="C4" s="374"/>
      <c r="D4" s="374"/>
      <c r="E4" s="374"/>
      <c r="F4" s="374"/>
      <c r="G4" s="374"/>
      <c r="H4" s="374"/>
      <c r="I4" s="374"/>
      <c r="J4" s="374"/>
      <c r="K4" s="374"/>
      <c r="L4" s="374"/>
      <c r="M4" s="374"/>
      <c r="N4" s="374"/>
      <c r="O4" s="374"/>
      <c r="P4" s="375"/>
    </row>
    <row r="5" spans="2:16" x14ac:dyDescent="0.25">
      <c r="B5" s="259" t="s">
        <v>290</v>
      </c>
      <c r="C5" s="260"/>
      <c r="D5" s="260"/>
      <c r="E5" s="260"/>
      <c r="F5" s="260"/>
      <c r="G5" s="260"/>
      <c r="H5" s="260"/>
      <c r="I5" s="260"/>
      <c r="J5" s="260"/>
      <c r="K5" s="260"/>
      <c r="L5" s="260"/>
      <c r="M5" s="260"/>
      <c r="N5" s="260"/>
      <c r="O5" s="260"/>
      <c r="P5" s="261"/>
    </row>
    <row r="6" spans="2:16" x14ac:dyDescent="0.25">
      <c r="B6" s="262"/>
      <c r="C6" s="263"/>
      <c r="D6" s="263"/>
      <c r="E6" s="263"/>
      <c r="F6" s="263"/>
      <c r="G6" s="263"/>
      <c r="H6" s="263"/>
      <c r="I6" s="263"/>
      <c r="J6" s="263"/>
      <c r="K6" s="263"/>
      <c r="L6" s="263"/>
      <c r="M6" s="263"/>
      <c r="N6" s="263"/>
      <c r="O6" s="263"/>
      <c r="P6" s="264"/>
    </row>
    <row r="7" spans="2:16" x14ac:dyDescent="0.25">
      <c r="B7" s="262"/>
      <c r="C7" s="263"/>
      <c r="D7" s="263"/>
      <c r="E7" s="263"/>
      <c r="F7" s="263"/>
      <c r="G7" s="263"/>
      <c r="H7" s="263"/>
      <c r="I7" s="263"/>
      <c r="J7" s="263"/>
      <c r="K7" s="263"/>
      <c r="L7" s="263"/>
      <c r="M7" s="263"/>
      <c r="N7" s="263"/>
      <c r="O7" s="263"/>
      <c r="P7" s="264"/>
    </row>
    <row r="8" spans="2:16" ht="26.25" customHeight="1" thickBot="1" x14ac:dyDescent="0.3">
      <c r="B8" s="265"/>
      <c r="C8" s="266"/>
      <c r="D8" s="266"/>
      <c r="E8" s="266"/>
      <c r="F8" s="266"/>
      <c r="G8" s="266"/>
      <c r="H8" s="266"/>
      <c r="I8" s="266"/>
      <c r="J8" s="266"/>
      <c r="K8" s="266"/>
      <c r="L8" s="266"/>
      <c r="M8" s="266"/>
      <c r="N8" s="266"/>
      <c r="O8" s="266"/>
      <c r="P8" s="267"/>
    </row>
    <row r="9" spans="2:16" x14ac:dyDescent="0.25">
      <c r="B9" s="376" t="s">
        <v>276</v>
      </c>
      <c r="C9" s="377"/>
      <c r="D9" s="377"/>
      <c r="E9" s="377"/>
      <c r="F9" s="377"/>
      <c r="G9" s="377"/>
      <c r="H9" s="377"/>
      <c r="I9" s="377"/>
      <c r="J9" s="377"/>
      <c r="K9" s="377"/>
      <c r="L9" s="377"/>
      <c r="M9" s="377"/>
      <c r="N9" s="377"/>
      <c r="O9" s="377"/>
      <c r="P9" s="378"/>
    </row>
    <row r="10" spans="2:16" ht="15.75" thickBot="1" x14ac:dyDescent="0.3">
      <c r="B10" s="1"/>
      <c r="C10" s="2"/>
      <c r="D10" s="2"/>
      <c r="E10" s="2"/>
      <c r="F10" s="2"/>
      <c r="G10" s="2"/>
      <c r="H10" s="2"/>
      <c r="I10" s="2"/>
      <c r="J10" s="2"/>
      <c r="K10" s="2"/>
      <c r="L10" s="2"/>
      <c r="M10" s="2"/>
      <c r="N10" s="2"/>
      <c r="O10" s="2"/>
      <c r="P10" s="3"/>
    </row>
    <row r="11" spans="2:16" ht="15" customHeight="1" x14ac:dyDescent="0.25">
      <c r="B11" s="1"/>
      <c r="C11" s="238" t="s">
        <v>27</v>
      </c>
      <c r="D11" s="239"/>
      <c r="E11" s="382" t="s">
        <v>277</v>
      </c>
      <c r="F11" s="239" t="s">
        <v>278</v>
      </c>
      <c r="G11" s="239"/>
      <c r="H11" s="239"/>
      <c r="I11" s="382" t="s">
        <v>279</v>
      </c>
      <c r="J11" s="239" t="s">
        <v>280</v>
      </c>
      <c r="K11" s="239"/>
      <c r="L11" s="248"/>
      <c r="M11" s="241"/>
      <c r="N11" s="242"/>
      <c r="O11" s="242"/>
      <c r="P11" s="250"/>
    </row>
    <row r="12" spans="2:16" x14ac:dyDescent="0.25">
      <c r="B12" s="1"/>
      <c r="C12" s="241"/>
      <c r="D12" s="242"/>
      <c r="E12" s="383"/>
      <c r="F12" s="242"/>
      <c r="G12" s="242"/>
      <c r="H12" s="242"/>
      <c r="I12" s="383"/>
      <c r="J12" s="242"/>
      <c r="K12" s="242"/>
      <c r="L12" s="250"/>
      <c r="M12" s="241"/>
      <c r="N12" s="242"/>
      <c r="O12" s="242"/>
      <c r="P12" s="250"/>
    </row>
    <row r="13" spans="2:16" x14ac:dyDescent="0.25">
      <c r="B13" s="1"/>
      <c r="C13" s="241"/>
      <c r="D13" s="242"/>
      <c r="E13" s="383"/>
      <c r="F13" s="242"/>
      <c r="G13" s="242"/>
      <c r="H13" s="242"/>
      <c r="I13" s="383"/>
      <c r="J13" s="242"/>
      <c r="K13" s="242"/>
      <c r="L13" s="250"/>
      <c r="M13" s="241"/>
      <c r="N13" s="242"/>
      <c r="O13" s="242"/>
      <c r="P13" s="250"/>
    </row>
    <row r="14" spans="2:16" x14ac:dyDescent="0.25">
      <c r="B14" s="1"/>
      <c r="C14" s="241"/>
      <c r="D14" s="242"/>
      <c r="E14" s="383"/>
      <c r="F14" s="242"/>
      <c r="G14" s="242"/>
      <c r="H14" s="242"/>
      <c r="I14" s="383"/>
      <c r="J14" s="242"/>
      <c r="K14" s="242"/>
      <c r="L14" s="250"/>
      <c r="M14" s="241"/>
      <c r="N14" s="242"/>
      <c r="O14" s="242"/>
      <c r="P14" s="250"/>
    </row>
    <row r="15" spans="2:16" x14ac:dyDescent="0.25">
      <c r="B15" s="1"/>
      <c r="C15" s="241"/>
      <c r="D15" s="242"/>
      <c r="E15" s="383"/>
      <c r="F15" s="242"/>
      <c r="G15" s="242"/>
      <c r="H15" s="242"/>
      <c r="I15" s="383"/>
      <c r="J15" s="242"/>
      <c r="K15" s="242"/>
      <c r="L15" s="250"/>
      <c r="M15" s="241"/>
      <c r="N15" s="242"/>
      <c r="O15" s="242"/>
      <c r="P15" s="250"/>
    </row>
    <row r="16" spans="2:16" x14ac:dyDescent="0.25">
      <c r="B16" s="1"/>
      <c r="C16" s="241"/>
      <c r="D16" s="242"/>
      <c r="E16" s="383"/>
      <c r="F16" s="242"/>
      <c r="G16" s="242"/>
      <c r="H16" s="242"/>
      <c r="I16" s="383"/>
      <c r="J16" s="242"/>
      <c r="K16" s="242"/>
      <c r="L16" s="250"/>
      <c r="M16" s="241"/>
      <c r="N16" s="242"/>
      <c r="O16" s="242"/>
      <c r="P16" s="250"/>
    </row>
    <row r="17" spans="2:16" x14ac:dyDescent="0.25">
      <c r="B17" s="1"/>
      <c r="C17" s="241"/>
      <c r="D17" s="242"/>
      <c r="E17" s="383"/>
      <c r="F17" s="242"/>
      <c r="G17" s="242"/>
      <c r="H17" s="242"/>
      <c r="I17" s="383"/>
      <c r="J17" s="242"/>
      <c r="K17" s="242"/>
      <c r="L17" s="250"/>
      <c r="M17" s="241"/>
      <c r="N17" s="242"/>
      <c r="O17" s="242"/>
      <c r="P17" s="250"/>
    </row>
    <row r="18" spans="2:16" x14ac:dyDescent="0.25">
      <c r="B18" s="1"/>
      <c r="C18" s="241"/>
      <c r="D18" s="242"/>
      <c r="E18" s="383"/>
      <c r="F18" s="242"/>
      <c r="G18" s="242"/>
      <c r="H18" s="242"/>
      <c r="I18" s="383"/>
      <c r="J18" s="242"/>
      <c r="K18" s="242"/>
      <c r="L18" s="250"/>
      <c r="M18" s="241"/>
      <c r="N18" s="242"/>
      <c r="O18" s="242"/>
      <c r="P18" s="250"/>
    </row>
    <row r="19" spans="2:16" ht="15.75" thickBot="1" x14ac:dyDescent="0.3">
      <c r="B19" s="1"/>
      <c r="C19" s="385"/>
      <c r="D19" s="386"/>
      <c r="E19" s="384"/>
      <c r="F19" s="386"/>
      <c r="G19" s="386"/>
      <c r="H19" s="386"/>
      <c r="I19" s="384"/>
      <c r="J19" s="386"/>
      <c r="K19" s="386"/>
      <c r="L19" s="387"/>
      <c r="M19" s="241"/>
      <c r="N19" s="242"/>
      <c r="O19" s="242"/>
      <c r="P19" s="250"/>
    </row>
    <row r="20" spans="2:16" x14ac:dyDescent="0.25">
      <c r="B20" s="1"/>
      <c r="C20" s="12"/>
      <c r="D20" s="12"/>
      <c r="E20" s="13"/>
      <c r="F20" s="12"/>
      <c r="G20" s="12"/>
      <c r="H20" s="12"/>
      <c r="I20" s="13"/>
      <c r="J20" s="12"/>
      <c r="K20" s="12"/>
      <c r="L20" s="12"/>
      <c r="M20" s="12"/>
      <c r="N20" s="12"/>
      <c r="O20" s="12"/>
      <c r="P20" s="11"/>
    </row>
    <row r="21" spans="2:16" x14ac:dyDescent="0.25">
      <c r="B21" s="388" t="s">
        <v>297</v>
      </c>
      <c r="C21" s="389"/>
      <c r="D21" s="389"/>
      <c r="E21" s="389"/>
      <c r="F21" s="389"/>
      <c r="G21" s="389"/>
      <c r="H21" s="389"/>
      <c r="I21" s="389"/>
      <c r="J21" s="389"/>
      <c r="K21" s="389"/>
      <c r="L21" s="389"/>
      <c r="M21" s="389"/>
      <c r="N21" s="389"/>
      <c r="O21" s="389"/>
      <c r="P21" s="390"/>
    </row>
    <row r="22" spans="2:16" ht="15" customHeight="1" x14ac:dyDescent="0.25">
      <c r="B22" s="388"/>
      <c r="C22" s="389"/>
      <c r="D22" s="389"/>
      <c r="E22" s="389"/>
      <c r="F22" s="389"/>
      <c r="G22" s="389"/>
      <c r="H22" s="389"/>
      <c r="I22" s="389"/>
      <c r="J22" s="389"/>
      <c r="K22" s="389"/>
      <c r="L22" s="389"/>
      <c r="M22" s="389"/>
      <c r="N22" s="389"/>
      <c r="O22" s="389"/>
      <c r="P22" s="390"/>
    </row>
    <row r="23" spans="2:16" ht="15" customHeight="1" x14ac:dyDescent="0.25">
      <c r="B23" s="391"/>
      <c r="C23" s="392"/>
      <c r="D23" s="392"/>
      <c r="E23" s="392"/>
      <c r="F23" s="392"/>
      <c r="G23" s="392"/>
      <c r="H23" s="392"/>
      <c r="I23" s="392"/>
      <c r="J23" s="392"/>
      <c r="K23" s="392"/>
      <c r="L23" s="392"/>
      <c r="M23" s="392"/>
      <c r="N23" s="392"/>
      <c r="O23" s="392"/>
      <c r="P23" s="393"/>
    </row>
    <row r="24" spans="2:16" x14ac:dyDescent="0.25">
      <c r="B24" s="379" t="s">
        <v>281</v>
      </c>
      <c r="C24" s="380"/>
      <c r="D24" s="380"/>
      <c r="E24" s="380"/>
      <c r="F24" s="380"/>
      <c r="G24" s="380"/>
      <c r="H24" s="380"/>
      <c r="I24" s="380"/>
      <c r="J24" s="380"/>
      <c r="K24" s="380"/>
      <c r="L24" s="380"/>
      <c r="M24" s="380"/>
      <c r="N24" s="380"/>
      <c r="O24" s="380"/>
      <c r="P24" s="381"/>
    </row>
    <row r="25" spans="2:16" ht="15.75" thickBot="1" x14ac:dyDescent="0.3">
      <c r="B25" s="1"/>
      <c r="C25" s="2"/>
      <c r="D25" s="2"/>
      <c r="E25" s="2"/>
      <c r="F25" s="2"/>
      <c r="G25" s="2"/>
      <c r="H25" s="2"/>
      <c r="I25" s="2"/>
      <c r="J25" s="2"/>
      <c r="K25" s="2"/>
      <c r="L25" s="2"/>
      <c r="M25" s="2"/>
      <c r="N25" s="2"/>
      <c r="O25" s="2"/>
      <c r="P25" s="3"/>
    </row>
    <row r="26" spans="2:16" ht="15" customHeight="1" x14ac:dyDescent="0.25">
      <c r="B26" s="1"/>
      <c r="C26" s="238" t="s">
        <v>27</v>
      </c>
      <c r="D26" s="239"/>
      <c r="E26" s="239" t="s">
        <v>277</v>
      </c>
      <c r="F26" s="407" t="s">
        <v>282</v>
      </c>
      <c r="G26" s="407"/>
      <c r="H26" s="407"/>
      <c r="I26" s="239" t="s">
        <v>279</v>
      </c>
      <c r="J26" s="239" t="s">
        <v>280</v>
      </c>
      <c r="K26" s="239"/>
      <c r="L26" s="248"/>
      <c r="M26" s="2"/>
      <c r="N26" s="2"/>
      <c r="O26" s="2"/>
      <c r="P26" s="3"/>
    </row>
    <row r="27" spans="2:16" x14ac:dyDescent="0.25">
      <c r="B27" s="1"/>
      <c r="C27" s="241"/>
      <c r="D27" s="242"/>
      <c r="E27" s="242"/>
      <c r="F27" s="293"/>
      <c r="G27" s="293"/>
      <c r="H27" s="293"/>
      <c r="I27" s="242"/>
      <c r="J27" s="242"/>
      <c r="K27" s="242"/>
      <c r="L27" s="250"/>
      <c r="M27" s="2"/>
      <c r="N27" s="2"/>
      <c r="O27" s="2"/>
      <c r="P27" s="3"/>
    </row>
    <row r="28" spans="2:16" x14ac:dyDescent="0.25">
      <c r="B28" s="1"/>
      <c r="C28" s="241"/>
      <c r="D28" s="242"/>
      <c r="E28" s="242"/>
      <c r="F28" s="293"/>
      <c r="G28" s="293"/>
      <c r="H28" s="293"/>
      <c r="I28" s="242"/>
      <c r="J28" s="242"/>
      <c r="K28" s="242"/>
      <c r="L28" s="250"/>
      <c r="M28" s="2"/>
      <c r="N28" s="2"/>
      <c r="O28" s="2"/>
      <c r="P28" s="3"/>
    </row>
    <row r="29" spans="2:16" x14ac:dyDescent="0.25">
      <c r="B29" s="1"/>
      <c r="C29" s="241"/>
      <c r="D29" s="242"/>
      <c r="E29" s="242"/>
      <c r="F29" s="293"/>
      <c r="G29" s="293"/>
      <c r="H29" s="293"/>
      <c r="I29" s="242"/>
      <c r="J29" s="242"/>
      <c r="K29" s="242"/>
      <c r="L29" s="250"/>
      <c r="M29" s="2"/>
      <c r="N29" s="2"/>
      <c r="O29" s="2"/>
      <c r="P29" s="3"/>
    </row>
    <row r="30" spans="2:16" x14ac:dyDescent="0.25">
      <c r="B30" s="1"/>
      <c r="C30" s="241"/>
      <c r="D30" s="242"/>
      <c r="E30" s="242"/>
      <c r="F30" s="293"/>
      <c r="G30" s="293"/>
      <c r="H30" s="293"/>
      <c r="I30" s="242"/>
      <c r="J30" s="242"/>
      <c r="K30" s="242"/>
      <c r="L30" s="250"/>
      <c r="M30" s="2"/>
      <c r="N30" s="2"/>
      <c r="O30" s="2"/>
      <c r="P30" s="3"/>
    </row>
    <row r="31" spans="2:16" x14ac:dyDescent="0.25">
      <c r="B31" s="1"/>
      <c r="C31" s="241"/>
      <c r="D31" s="242"/>
      <c r="E31" s="242"/>
      <c r="F31" s="293"/>
      <c r="G31" s="293"/>
      <c r="H31" s="293"/>
      <c r="I31" s="242"/>
      <c r="J31" s="242"/>
      <c r="K31" s="242"/>
      <c r="L31" s="250"/>
      <c r="M31" s="2"/>
      <c r="N31" s="2"/>
      <c r="O31" s="2"/>
      <c r="P31" s="3"/>
    </row>
    <row r="32" spans="2:16" x14ac:dyDescent="0.25">
      <c r="B32" s="1"/>
      <c r="C32" s="241"/>
      <c r="D32" s="242"/>
      <c r="E32" s="242"/>
      <c r="F32" s="293"/>
      <c r="G32" s="293"/>
      <c r="H32" s="293"/>
      <c r="I32" s="242"/>
      <c r="J32" s="242"/>
      <c r="K32" s="242"/>
      <c r="L32" s="250"/>
      <c r="M32" s="2"/>
      <c r="N32" s="2"/>
      <c r="O32" s="2"/>
      <c r="P32" s="3"/>
    </row>
    <row r="33" spans="2:16" ht="15.75" thickBot="1" x14ac:dyDescent="0.3">
      <c r="B33" s="1"/>
      <c r="C33" s="385"/>
      <c r="D33" s="386"/>
      <c r="E33" s="386"/>
      <c r="F33" s="408"/>
      <c r="G33" s="408"/>
      <c r="H33" s="408"/>
      <c r="I33" s="386"/>
      <c r="J33" s="386"/>
      <c r="K33" s="386"/>
      <c r="L33" s="387"/>
      <c r="M33" s="2"/>
      <c r="N33" s="2"/>
      <c r="O33" s="2"/>
      <c r="P33" s="3"/>
    </row>
    <row r="34" spans="2:16" ht="15.75" thickBot="1" x14ac:dyDescent="0.3">
      <c r="B34" s="4"/>
      <c r="C34" s="5"/>
      <c r="D34" s="5"/>
      <c r="E34" s="5"/>
      <c r="F34" s="5"/>
      <c r="G34" s="5"/>
      <c r="H34" s="5"/>
      <c r="I34" s="5"/>
      <c r="J34" s="5"/>
      <c r="K34" s="5"/>
      <c r="L34" s="5"/>
      <c r="M34" s="5"/>
      <c r="N34" s="5"/>
      <c r="O34" s="5"/>
      <c r="P34" s="6"/>
    </row>
    <row r="35" spans="2:16" ht="15.75" thickBot="1" x14ac:dyDescent="0.3">
      <c r="B35" s="401" t="s">
        <v>283</v>
      </c>
      <c r="C35" s="402"/>
      <c r="D35" s="402"/>
      <c r="E35" s="402"/>
      <c r="F35" s="402"/>
      <c r="G35" s="402"/>
      <c r="H35" s="402"/>
      <c r="I35" s="402"/>
      <c r="J35" s="402"/>
      <c r="K35" s="402"/>
      <c r="L35" s="402"/>
      <c r="M35" s="402"/>
      <c r="N35" s="402"/>
      <c r="O35" s="402"/>
      <c r="P35" s="403"/>
    </row>
    <row r="36" spans="2:16" ht="15.75" customHeight="1" x14ac:dyDescent="0.25">
      <c r="B36" s="394" t="s">
        <v>302</v>
      </c>
      <c r="C36" s="395"/>
      <c r="D36" s="395"/>
      <c r="E36" s="395"/>
      <c r="F36" s="395"/>
      <c r="G36" s="395"/>
      <c r="H36" s="395"/>
      <c r="I36" s="395"/>
      <c r="J36" s="395"/>
      <c r="K36" s="395"/>
      <c r="L36" s="395"/>
      <c r="M36" s="395"/>
      <c r="N36" s="395"/>
      <c r="O36" s="395"/>
      <c r="P36" s="396"/>
    </row>
    <row r="37" spans="2:16" ht="15.75" customHeight="1" x14ac:dyDescent="0.25">
      <c r="B37" s="363"/>
      <c r="C37" s="364"/>
      <c r="D37" s="364"/>
      <c r="E37" s="364"/>
      <c r="F37" s="364"/>
      <c r="G37" s="364"/>
      <c r="H37" s="364"/>
      <c r="I37" s="364"/>
      <c r="J37" s="364"/>
      <c r="K37" s="364"/>
      <c r="L37" s="364"/>
      <c r="M37" s="364"/>
      <c r="N37" s="364"/>
      <c r="O37" s="364"/>
      <c r="P37" s="365"/>
    </row>
    <row r="38" spans="2:16" ht="15.75" customHeight="1" x14ac:dyDescent="0.25">
      <c r="B38" s="363"/>
      <c r="C38" s="364"/>
      <c r="D38" s="364"/>
      <c r="E38" s="364"/>
      <c r="F38" s="364"/>
      <c r="G38" s="364"/>
      <c r="H38" s="364"/>
      <c r="I38" s="364"/>
      <c r="J38" s="364"/>
      <c r="K38" s="364"/>
      <c r="L38" s="364"/>
      <c r="M38" s="364"/>
      <c r="N38" s="364"/>
      <c r="O38" s="364"/>
      <c r="P38" s="365"/>
    </row>
    <row r="39" spans="2:16" ht="15.75" customHeight="1" x14ac:dyDescent="0.25">
      <c r="B39" s="363"/>
      <c r="C39" s="364"/>
      <c r="D39" s="364"/>
      <c r="E39" s="364"/>
      <c r="F39" s="364"/>
      <c r="G39" s="364"/>
      <c r="H39" s="364"/>
      <c r="I39" s="364"/>
      <c r="J39" s="364"/>
      <c r="K39" s="364"/>
      <c r="L39" s="364"/>
      <c r="M39" s="364"/>
      <c r="N39" s="364"/>
      <c r="O39" s="364"/>
      <c r="P39" s="365"/>
    </row>
    <row r="40" spans="2:16" ht="34.5" customHeight="1" x14ac:dyDescent="0.25">
      <c r="B40" s="363"/>
      <c r="C40" s="364"/>
      <c r="D40" s="364"/>
      <c r="E40" s="364"/>
      <c r="F40" s="364"/>
      <c r="G40" s="364"/>
      <c r="H40" s="364"/>
      <c r="I40" s="364"/>
      <c r="J40" s="364"/>
      <c r="K40" s="364"/>
      <c r="L40" s="364"/>
      <c r="M40" s="364"/>
      <c r="N40" s="364"/>
      <c r="O40" s="364"/>
      <c r="P40" s="365"/>
    </row>
    <row r="41" spans="2:16" ht="15.75" customHeight="1" x14ac:dyDescent="0.25">
      <c r="B41" s="363" t="s">
        <v>303</v>
      </c>
      <c r="C41" s="364"/>
      <c r="D41" s="364"/>
      <c r="E41" s="364"/>
      <c r="F41" s="364"/>
      <c r="G41" s="364"/>
      <c r="H41" s="364"/>
      <c r="I41" s="364"/>
      <c r="J41" s="364"/>
      <c r="K41" s="364"/>
      <c r="L41" s="364"/>
      <c r="M41" s="364"/>
      <c r="N41" s="364"/>
      <c r="O41" s="364"/>
      <c r="P41" s="365"/>
    </row>
    <row r="42" spans="2:16" ht="15.75" customHeight="1" x14ac:dyDescent="0.25">
      <c r="B42" s="363"/>
      <c r="C42" s="364"/>
      <c r="D42" s="364"/>
      <c r="E42" s="364"/>
      <c r="F42" s="364"/>
      <c r="G42" s="364"/>
      <c r="H42" s="364"/>
      <c r="I42" s="364"/>
      <c r="J42" s="364"/>
      <c r="K42" s="364"/>
      <c r="L42" s="364"/>
      <c r="M42" s="364"/>
      <c r="N42" s="364"/>
      <c r="O42" s="364"/>
      <c r="P42" s="365"/>
    </row>
    <row r="43" spans="2:16" ht="15.75" customHeight="1" x14ac:dyDescent="0.25">
      <c r="B43" s="404"/>
      <c r="C43" s="405"/>
      <c r="D43" s="405"/>
      <c r="E43" s="405"/>
      <c r="F43" s="405"/>
      <c r="G43" s="405"/>
      <c r="H43" s="405"/>
      <c r="I43" s="405"/>
      <c r="J43" s="405"/>
      <c r="K43" s="405"/>
      <c r="L43" s="405"/>
      <c r="M43" s="405"/>
      <c r="N43" s="405"/>
      <c r="O43" s="405"/>
      <c r="P43" s="406"/>
    </row>
    <row r="44" spans="2:16" ht="15.75" customHeight="1" x14ac:dyDescent="0.25">
      <c r="B44" s="404"/>
      <c r="C44" s="405"/>
      <c r="D44" s="405"/>
      <c r="E44" s="405"/>
      <c r="F44" s="405"/>
      <c r="G44" s="405"/>
      <c r="H44" s="405"/>
      <c r="I44" s="405"/>
      <c r="J44" s="405"/>
      <c r="K44" s="405"/>
      <c r="L44" s="405"/>
      <c r="M44" s="405"/>
      <c r="N44" s="405"/>
      <c r="O44" s="405"/>
      <c r="P44" s="406"/>
    </row>
    <row r="45" spans="2:16" ht="6.95" customHeight="1" thickBot="1" x14ac:dyDescent="0.3">
      <c r="B45" s="366"/>
      <c r="C45" s="367"/>
      <c r="D45" s="367"/>
      <c r="E45" s="367"/>
      <c r="F45" s="367"/>
      <c r="G45" s="367"/>
      <c r="H45" s="367"/>
      <c r="I45" s="367"/>
      <c r="J45" s="367"/>
      <c r="K45" s="367"/>
      <c r="L45" s="367"/>
      <c r="M45" s="367"/>
      <c r="N45" s="367"/>
      <c r="O45" s="367"/>
      <c r="P45" s="368"/>
    </row>
    <row r="46" spans="2:16" ht="15.75" thickBot="1" x14ac:dyDescent="0.3">
      <c r="B46" s="369" t="s">
        <v>284</v>
      </c>
      <c r="C46" s="370"/>
      <c r="D46" s="370"/>
      <c r="E46" s="370"/>
      <c r="F46" s="370"/>
      <c r="G46" s="370"/>
      <c r="H46" s="370"/>
      <c r="I46" s="370"/>
      <c r="J46" s="370"/>
      <c r="K46" s="370"/>
      <c r="L46" s="370"/>
      <c r="M46" s="370"/>
      <c r="N46" s="370"/>
      <c r="O46" s="370"/>
      <c r="P46" s="371"/>
    </row>
    <row r="47" spans="2:16" x14ac:dyDescent="0.25">
      <c r="B47" s="394" t="s">
        <v>285</v>
      </c>
      <c r="C47" s="395"/>
      <c r="D47" s="395"/>
      <c r="E47" s="395"/>
      <c r="F47" s="395"/>
      <c r="G47" s="395"/>
      <c r="H47" s="395"/>
      <c r="I47" s="395"/>
      <c r="J47" s="395"/>
      <c r="K47" s="395"/>
      <c r="L47" s="395"/>
      <c r="M47" s="395"/>
      <c r="N47" s="395"/>
      <c r="O47" s="395"/>
      <c r="P47" s="396"/>
    </row>
    <row r="48" spans="2:16" x14ac:dyDescent="0.25">
      <c r="B48" s="17" t="s">
        <v>29</v>
      </c>
      <c r="C48" s="397" t="s">
        <v>286</v>
      </c>
      <c r="D48" s="397"/>
      <c r="E48" s="397"/>
      <c r="F48" s="397"/>
      <c r="G48" s="397"/>
      <c r="H48" s="397"/>
      <c r="I48" s="397"/>
      <c r="J48" s="397"/>
      <c r="K48" s="397"/>
      <c r="L48" s="397"/>
      <c r="M48" s="397"/>
      <c r="N48" s="397"/>
      <c r="O48" s="397"/>
      <c r="P48" s="398"/>
    </row>
    <row r="49" spans="2:16" x14ac:dyDescent="0.25">
      <c r="B49" s="372" t="s">
        <v>30</v>
      </c>
      <c r="C49" s="364" t="s">
        <v>291</v>
      </c>
      <c r="D49" s="364"/>
      <c r="E49" s="364"/>
      <c r="F49" s="364"/>
      <c r="G49" s="364"/>
      <c r="H49" s="364"/>
      <c r="I49" s="364"/>
      <c r="J49" s="364"/>
      <c r="K49" s="364"/>
      <c r="L49" s="364"/>
      <c r="M49" s="364"/>
      <c r="N49" s="364"/>
      <c r="O49" s="364"/>
      <c r="P49" s="365"/>
    </row>
    <row r="50" spans="2:16" x14ac:dyDescent="0.25">
      <c r="B50" s="372"/>
      <c r="C50" s="364"/>
      <c r="D50" s="364"/>
      <c r="E50" s="364"/>
      <c r="F50" s="364"/>
      <c r="G50" s="364"/>
      <c r="H50" s="364"/>
      <c r="I50" s="364"/>
      <c r="J50" s="364"/>
      <c r="K50" s="364"/>
      <c r="L50" s="364"/>
      <c r="M50" s="364"/>
      <c r="N50" s="364"/>
      <c r="O50" s="364"/>
      <c r="P50" s="365"/>
    </row>
    <row r="51" spans="2:16" ht="5.0999999999999996" customHeight="1" x14ac:dyDescent="0.25">
      <c r="B51" s="372"/>
      <c r="C51" s="364"/>
      <c r="D51" s="364"/>
      <c r="E51" s="364"/>
      <c r="F51" s="364"/>
      <c r="G51" s="364"/>
      <c r="H51" s="364"/>
      <c r="I51" s="364"/>
      <c r="J51" s="364"/>
      <c r="K51" s="364"/>
      <c r="L51" s="364"/>
      <c r="M51" s="364"/>
      <c r="N51" s="364"/>
      <c r="O51" s="364"/>
      <c r="P51" s="365"/>
    </row>
    <row r="52" spans="2:16" ht="48" customHeight="1" x14ac:dyDescent="0.25">
      <c r="B52" s="372"/>
      <c r="C52" s="364"/>
      <c r="D52" s="364"/>
      <c r="E52" s="364"/>
      <c r="F52" s="364"/>
      <c r="G52" s="364"/>
      <c r="H52" s="364"/>
      <c r="I52" s="364"/>
      <c r="J52" s="364"/>
      <c r="K52" s="364"/>
      <c r="L52" s="364"/>
      <c r="M52" s="364"/>
      <c r="N52" s="364"/>
      <c r="O52" s="364"/>
      <c r="P52" s="365"/>
    </row>
    <row r="53" spans="2:16" x14ac:dyDescent="0.25">
      <c r="B53" s="372" t="s">
        <v>31</v>
      </c>
      <c r="C53" s="364" t="s">
        <v>292</v>
      </c>
      <c r="D53" s="364"/>
      <c r="E53" s="364"/>
      <c r="F53" s="364"/>
      <c r="G53" s="364"/>
      <c r="H53" s="364"/>
      <c r="I53" s="364"/>
      <c r="J53" s="364"/>
      <c r="K53" s="364"/>
      <c r="L53" s="364"/>
      <c r="M53" s="364"/>
      <c r="N53" s="364"/>
      <c r="O53" s="364"/>
      <c r="P53" s="365"/>
    </row>
    <row r="54" spans="2:16" x14ac:dyDescent="0.25">
      <c r="B54" s="372"/>
      <c r="C54" s="364"/>
      <c r="D54" s="364"/>
      <c r="E54" s="364"/>
      <c r="F54" s="364"/>
      <c r="G54" s="364"/>
      <c r="H54" s="364"/>
      <c r="I54" s="364"/>
      <c r="J54" s="364"/>
      <c r="K54" s="364"/>
      <c r="L54" s="364"/>
      <c r="M54" s="364"/>
      <c r="N54" s="364"/>
      <c r="O54" s="364"/>
      <c r="P54" s="365"/>
    </row>
    <row r="55" spans="2:16" x14ac:dyDescent="0.25">
      <c r="B55" s="372"/>
      <c r="C55" s="364"/>
      <c r="D55" s="364"/>
      <c r="E55" s="364"/>
      <c r="F55" s="364"/>
      <c r="G55" s="364"/>
      <c r="H55" s="364"/>
      <c r="I55" s="364"/>
      <c r="J55" s="364"/>
      <c r="K55" s="364"/>
      <c r="L55" s="364"/>
      <c r="M55" s="364"/>
      <c r="N55" s="364"/>
      <c r="O55" s="364"/>
      <c r="P55" s="365"/>
    </row>
    <row r="56" spans="2:16" ht="17.100000000000001" customHeight="1" x14ac:dyDescent="0.25">
      <c r="B56" s="372"/>
      <c r="C56" s="364"/>
      <c r="D56" s="364"/>
      <c r="E56" s="364"/>
      <c r="F56" s="364"/>
      <c r="G56" s="364"/>
      <c r="H56" s="364"/>
      <c r="I56" s="364"/>
      <c r="J56" s="364"/>
      <c r="K56" s="364"/>
      <c r="L56" s="364"/>
      <c r="M56" s="364"/>
      <c r="N56" s="364"/>
      <c r="O56" s="364"/>
      <c r="P56" s="365"/>
    </row>
    <row r="57" spans="2:16" ht="15" customHeight="1" x14ac:dyDescent="0.25">
      <c r="B57" s="372" t="s">
        <v>32</v>
      </c>
      <c r="C57" s="364" t="s">
        <v>293</v>
      </c>
      <c r="D57" s="364"/>
      <c r="E57" s="364"/>
      <c r="F57" s="364"/>
      <c r="G57" s="364"/>
      <c r="H57" s="364"/>
      <c r="I57" s="364"/>
      <c r="J57" s="364"/>
      <c r="K57" s="364"/>
      <c r="L57" s="364"/>
      <c r="M57" s="364"/>
      <c r="N57" s="364"/>
      <c r="O57" s="364"/>
      <c r="P57" s="365"/>
    </row>
    <row r="58" spans="2:16" x14ac:dyDescent="0.25">
      <c r="B58" s="372"/>
      <c r="C58" s="364"/>
      <c r="D58" s="364"/>
      <c r="E58" s="364"/>
      <c r="F58" s="364"/>
      <c r="G58" s="364"/>
      <c r="H58" s="364"/>
      <c r="I58" s="364"/>
      <c r="J58" s="364"/>
      <c r="K58" s="364"/>
      <c r="L58" s="364"/>
      <c r="M58" s="364"/>
      <c r="N58" s="364"/>
      <c r="O58" s="364"/>
      <c r="P58" s="365"/>
    </row>
    <row r="59" spans="2:16" x14ac:dyDescent="0.25">
      <c r="B59" s="372"/>
      <c r="C59" s="364"/>
      <c r="D59" s="364"/>
      <c r="E59" s="364"/>
      <c r="F59" s="364"/>
      <c r="G59" s="364"/>
      <c r="H59" s="364"/>
      <c r="I59" s="364"/>
      <c r="J59" s="364"/>
      <c r="K59" s="364"/>
      <c r="L59" s="364"/>
      <c r="M59" s="364"/>
      <c r="N59" s="364"/>
      <c r="O59" s="364"/>
      <c r="P59" s="365"/>
    </row>
    <row r="60" spans="2:16" x14ac:dyDescent="0.25">
      <c r="B60" s="372"/>
      <c r="C60" s="364"/>
      <c r="D60" s="364"/>
      <c r="E60" s="364"/>
      <c r="F60" s="364"/>
      <c r="G60" s="364"/>
      <c r="H60" s="364"/>
      <c r="I60" s="364"/>
      <c r="J60" s="364"/>
      <c r="K60" s="364"/>
      <c r="L60" s="364"/>
      <c r="M60" s="364"/>
      <c r="N60" s="364"/>
      <c r="O60" s="364"/>
      <c r="P60" s="365"/>
    </row>
    <row r="61" spans="2:16" x14ac:dyDescent="0.25">
      <c r="B61" s="372" t="s">
        <v>33</v>
      </c>
      <c r="C61" s="399" t="s">
        <v>288</v>
      </c>
      <c r="D61" s="399"/>
      <c r="E61" s="399"/>
      <c r="F61" s="399"/>
      <c r="G61" s="399"/>
      <c r="H61" s="399"/>
      <c r="I61" s="399"/>
      <c r="J61" s="399"/>
      <c r="K61" s="399"/>
      <c r="L61" s="399"/>
      <c r="M61" s="399"/>
      <c r="N61" s="399"/>
      <c r="O61" s="399"/>
      <c r="P61" s="400"/>
    </row>
    <row r="62" spans="2:16" ht="47.25" customHeight="1" x14ac:dyDescent="0.25">
      <c r="B62" s="372"/>
      <c r="C62" s="399"/>
      <c r="D62" s="399"/>
      <c r="E62" s="399"/>
      <c r="F62" s="399"/>
      <c r="G62" s="399"/>
      <c r="H62" s="399"/>
      <c r="I62" s="399"/>
      <c r="J62" s="399"/>
      <c r="K62" s="399"/>
      <c r="L62" s="399"/>
      <c r="M62" s="399"/>
      <c r="N62" s="399"/>
      <c r="O62" s="399"/>
      <c r="P62" s="400"/>
    </row>
    <row r="63" spans="2:16" x14ac:dyDescent="0.25">
      <c r="B63" s="363" t="s">
        <v>287</v>
      </c>
      <c r="C63" s="364"/>
      <c r="D63" s="364"/>
      <c r="E63" s="364"/>
      <c r="F63" s="364"/>
      <c r="G63" s="364"/>
      <c r="H63" s="364"/>
      <c r="I63" s="364"/>
      <c r="J63" s="364"/>
      <c r="K63" s="364"/>
      <c r="L63" s="364"/>
      <c r="M63" s="364"/>
      <c r="N63" s="364"/>
      <c r="O63" s="364"/>
      <c r="P63" s="365"/>
    </row>
    <row r="64" spans="2:16" x14ac:dyDescent="0.25">
      <c r="B64" s="363"/>
      <c r="C64" s="364"/>
      <c r="D64" s="364"/>
      <c r="E64" s="364"/>
      <c r="F64" s="364"/>
      <c r="G64" s="364"/>
      <c r="H64" s="364"/>
      <c r="I64" s="364"/>
      <c r="J64" s="364"/>
      <c r="K64" s="364"/>
      <c r="L64" s="364"/>
      <c r="M64" s="364"/>
      <c r="N64" s="364"/>
      <c r="O64" s="364"/>
      <c r="P64" s="365"/>
    </row>
    <row r="65" spans="2:16" x14ac:dyDescent="0.25">
      <c r="B65" s="363"/>
      <c r="C65" s="364"/>
      <c r="D65" s="364"/>
      <c r="E65" s="364"/>
      <c r="F65" s="364"/>
      <c r="G65" s="364"/>
      <c r="H65" s="364"/>
      <c r="I65" s="364"/>
      <c r="J65" s="364"/>
      <c r="K65" s="364"/>
      <c r="L65" s="364"/>
      <c r="M65" s="364"/>
      <c r="N65" s="364"/>
      <c r="O65" s="364"/>
      <c r="P65" s="365"/>
    </row>
    <row r="66" spans="2:16" ht="18.600000000000001" customHeight="1" x14ac:dyDescent="0.25">
      <c r="B66" s="363"/>
      <c r="C66" s="364"/>
      <c r="D66" s="364"/>
      <c r="E66" s="364"/>
      <c r="F66" s="364"/>
      <c r="G66" s="364"/>
      <c r="H66" s="364"/>
      <c r="I66" s="364"/>
      <c r="J66" s="364"/>
      <c r="K66" s="364"/>
      <c r="L66" s="364"/>
      <c r="M66" s="364"/>
      <c r="N66" s="364"/>
      <c r="O66" s="364"/>
      <c r="P66" s="365"/>
    </row>
    <row r="67" spans="2:16" ht="15" customHeight="1" x14ac:dyDescent="0.25">
      <c r="B67" s="363" t="s">
        <v>294</v>
      </c>
      <c r="C67" s="364"/>
      <c r="D67" s="364"/>
      <c r="E67" s="364"/>
      <c r="F67" s="364"/>
      <c r="G67" s="364"/>
      <c r="H67" s="364"/>
      <c r="I67" s="364"/>
      <c r="J67" s="364"/>
      <c r="K67" s="364"/>
      <c r="L67" s="364"/>
      <c r="M67" s="364"/>
      <c r="N67" s="364"/>
      <c r="O67" s="364"/>
      <c r="P67" s="365"/>
    </row>
    <row r="68" spans="2:16" ht="15" customHeight="1" x14ac:dyDescent="0.25">
      <c r="B68" s="363"/>
      <c r="C68" s="364"/>
      <c r="D68" s="364"/>
      <c r="E68" s="364"/>
      <c r="F68" s="364"/>
      <c r="G68" s="364"/>
      <c r="H68" s="364"/>
      <c r="I68" s="364"/>
      <c r="J68" s="364"/>
      <c r="K68" s="364"/>
      <c r="L68" s="364"/>
      <c r="M68" s="364"/>
      <c r="N68" s="364"/>
      <c r="O68" s="364"/>
      <c r="P68" s="365"/>
    </row>
    <row r="69" spans="2:16" x14ac:dyDescent="0.25">
      <c r="B69" s="363"/>
      <c r="C69" s="364"/>
      <c r="D69" s="364"/>
      <c r="E69" s="364"/>
      <c r="F69" s="364"/>
      <c r="G69" s="364"/>
      <c r="H69" s="364"/>
      <c r="I69" s="364"/>
      <c r="J69" s="364"/>
      <c r="K69" s="364"/>
      <c r="L69" s="364"/>
      <c r="M69" s="364"/>
      <c r="N69" s="364"/>
      <c r="O69" s="364"/>
      <c r="P69" s="365"/>
    </row>
    <row r="70" spans="2:16" ht="21.75" customHeight="1" thickBot="1" x14ac:dyDescent="0.3">
      <c r="B70" s="366"/>
      <c r="C70" s="367"/>
      <c r="D70" s="367"/>
      <c r="E70" s="367"/>
      <c r="F70" s="367"/>
      <c r="G70" s="367"/>
      <c r="H70" s="367"/>
      <c r="I70" s="367"/>
      <c r="J70" s="367"/>
      <c r="K70" s="367"/>
      <c r="L70" s="367"/>
      <c r="M70" s="367"/>
      <c r="N70" s="367"/>
      <c r="O70" s="367"/>
      <c r="P70" s="368"/>
    </row>
  </sheetData>
  <sheetProtection algorithmName="SHA-512" hashValue="0uYd3DGWSBIP7vOYQh9UyDibqDu4tjVN42pO2Jgy9QxhRo2A05TeaFw3w2goAOdGu6vKN2QK/kUZDhCh/x7Ccw==" saltValue="aHiwffti5CMtrfHKe/iQ9Q==" spinCount="100000" sheet="1" selectLockedCells="1" selectUnlockedCells="1"/>
  <mergeCells count="33">
    <mergeCell ref="J26:L33"/>
    <mergeCell ref="B63:P66"/>
    <mergeCell ref="B47:P47"/>
    <mergeCell ref="C48:P48"/>
    <mergeCell ref="C49:P52"/>
    <mergeCell ref="C61:P62"/>
    <mergeCell ref="B61:B62"/>
    <mergeCell ref="B35:P35"/>
    <mergeCell ref="B36:P40"/>
    <mergeCell ref="B41:P45"/>
    <mergeCell ref="C26:D33"/>
    <mergeCell ref="E26:E33"/>
    <mergeCell ref="I26:I33"/>
    <mergeCell ref="F26:H33"/>
    <mergeCell ref="B4:P4"/>
    <mergeCell ref="B5:P8"/>
    <mergeCell ref="B9:P9"/>
    <mergeCell ref="B24:P24"/>
    <mergeCell ref="I11:I19"/>
    <mergeCell ref="E11:E19"/>
    <mergeCell ref="C11:D19"/>
    <mergeCell ref="F11:H19"/>
    <mergeCell ref="J11:L19"/>
    <mergeCell ref="M11:P19"/>
    <mergeCell ref="B21:P22"/>
    <mergeCell ref="B23:P23"/>
    <mergeCell ref="B67:P70"/>
    <mergeCell ref="B46:P46"/>
    <mergeCell ref="B49:B52"/>
    <mergeCell ref="C53:P56"/>
    <mergeCell ref="B53:B56"/>
    <mergeCell ref="C57:P60"/>
    <mergeCell ref="B57:B60"/>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4c73014-2d47-4464-8eda-064c5291faa3">
      <Terms xmlns="http://schemas.microsoft.com/office/infopath/2007/PartnerControls"/>
    </lcf76f155ced4ddcb4097134ff3c332f>
    <TaxCatchAll xmlns="0ccbd45e-a229-4bce-9265-cc4149b21652" xsi:nil="true"/>
    <AlliumSigner xmlns="0ccbd45e-a229-4bce-9265-cc4149b21652">
      <Url xsi:nil="true"/>
      <Description xsi:nil="true"/>
    </AlliumSigner>
    <Koment_x00e1__x0159_ xmlns="94c73014-2d47-4464-8eda-064c5291faa3" xsi:nil="true"/>
    <Odkaz xmlns="94c73014-2d47-4464-8eda-064c5291faa3">
      <Url xsi:nil="true"/>
      <Description xsi:nil="true"/>
    </Odkaz>
    <_Flow_SignoffStatus xmlns="94c73014-2d47-4464-8eda-064c5291fa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487A6A7A824C94A914D13223D6172A4" ma:contentTypeVersion="21" ma:contentTypeDescription="Vytvoří nový dokument" ma:contentTypeScope="" ma:versionID="22689eec869d5ab26f7f9e1b841461c9">
  <xsd:schema xmlns:xsd="http://www.w3.org/2001/XMLSchema" xmlns:xs="http://www.w3.org/2001/XMLSchema" xmlns:p="http://schemas.microsoft.com/office/2006/metadata/properties" xmlns:ns1="http://schemas.microsoft.com/sharepoint/v3" xmlns:ns2="94c73014-2d47-4464-8eda-064c5291faa3" xmlns:ns3="0ccbd45e-a229-4bce-9265-cc4149b21652" targetNamespace="http://schemas.microsoft.com/office/2006/metadata/properties" ma:root="true" ma:fieldsID="ed626a3c2333615f1e18c77b00bdf065" ns1:_="" ns2:_="" ns3:_="">
    <xsd:import namespace="http://schemas.microsoft.com/sharepoint/v3"/>
    <xsd:import namespace="94c73014-2d47-4464-8eda-064c5291faa3"/>
    <xsd:import namespace="0ccbd45e-a229-4bce-9265-cc4149b21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dkaz" minOccurs="0"/>
                <xsd:element ref="ns2:Koment_x00e1__x0159_" minOccurs="0"/>
                <xsd:element ref="ns3:AlliumSigne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lastnosti zásad jednotného dodržování předpisů" ma:hidden="true" ma:internalName="_ip_UnifiedCompliancePolicyProperties">
      <xsd:simpleType>
        <xsd:restriction base="dms:Note"/>
      </xsd:simpleType>
    </xsd:element>
    <xsd:element name="_ip_UnifiedCompliancePolicyUIAction" ma:index="13" nillable="true" ma:displayName="Akce uživatelského rozhraní zásad jednotného dodržování předpisů"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73014-2d47-4464-8eda-064c5291f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f9141ba6-2462-43d2-8212-f490f9935e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Odkaz" ma:index="23"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element name="Koment_x00e1__x0159_" ma:index="24" nillable="true" ma:displayName="Komentář" ma:format="Dropdown" ma:internalName="Koment_x00e1__x0159_">
      <xsd:simpleType>
        <xsd:restriction base="dms:Note">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cbd45e-a229-4bce-9265-cc4149b216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52eb4a-c709-44c6-8a04-dea1b0e59f66}" ma:internalName="TaxCatchAll" ma:showField="CatchAllData" ma:web="0ccbd45e-a229-4bce-9265-cc4149b2165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element name="AlliumSigner" ma:index="25" nillable="true" ma:displayName="Sign" ma:internalName="AlliumSign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A9415E-225D-415C-A157-A53F2CB8CAC5}">
  <ds:schemaRefs>
    <ds:schemaRef ds:uri="http://schemas.microsoft.com/sharepoint/v3/contenttype/forms"/>
  </ds:schemaRefs>
</ds:datastoreItem>
</file>

<file path=customXml/itemProps2.xml><?xml version="1.0" encoding="utf-8"?>
<ds:datastoreItem xmlns:ds="http://schemas.openxmlformats.org/officeDocument/2006/customXml" ds:itemID="{3F237BE1-A8B0-4AED-B1A4-D5020278DA37}">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0ccbd45e-a229-4bce-9265-cc4149b21652"/>
    <ds:schemaRef ds:uri="94c73014-2d47-4464-8eda-064c5291faa3"/>
    <ds:schemaRef ds:uri="http://schemas.microsoft.com/sharepoint/v3"/>
    <ds:schemaRef ds:uri="http://purl.org/dc/terms/"/>
  </ds:schemaRefs>
</ds:datastoreItem>
</file>

<file path=customXml/itemProps3.xml><?xml version="1.0" encoding="utf-8"?>
<ds:datastoreItem xmlns:ds="http://schemas.openxmlformats.org/officeDocument/2006/customXml" ds:itemID="{5A67427F-29FB-46B2-B2FB-F6C24719E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c73014-2d47-4464-8eda-064c5291faa3"/>
    <ds:schemaRef ds:uri="0ccbd45e-a229-4bce-9265-cc4149b21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Formulář</vt:lpstr>
      <vt:lpstr>Pokyny pro vyplnění</vt:lpstr>
      <vt:lpstr>Metodika Osobních nákladů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Navrátil Radek</dc:creator>
  <cp:keywords/>
  <dc:description/>
  <cp:lastModifiedBy>Součková Lucie</cp:lastModifiedBy>
  <cp:revision/>
  <cp:lastPrinted>2024-10-22T11:37:51Z</cp:lastPrinted>
  <dcterms:created xsi:type="dcterms:W3CDTF">2022-05-04T10:32:05Z</dcterms:created>
  <dcterms:modified xsi:type="dcterms:W3CDTF">2026-04-16T06:56:25Z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9dbf13-dba3-469b-a7af-e84a8c38b3fd_Enabled">
    <vt:lpwstr>true</vt:lpwstr>
  </property>
  <property fmtid="{D5CDD505-2E9C-101B-9397-08002B2CF9AE}" pid="3" name="MSIP_Label_d79dbf13-dba3-469b-a7af-e84a8c38b3fd_SetDate">
    <vt:lpwstr>2022-05-04T15:36:10Z</vt:lpwstr>
  </property>
  <property fmtid="{D5CDD505-2E9C-101B-9397-08002B2CF9AE}" pid="4" name="MSIP_Label_d79dbf13-dba3-469b-a7af-e84a8c38b3fd_Method">
    <vt:lpwstr>Privileged</vt:lpwstr>
  </property>
  <property fmtid="{D5CDD505-2E9C-101B-9397-08002B2CF9AE}" pid="5" name="MSIP_Label_d79dbf13-dba3-469b-a7af-e84a8c38b3fd_Name">
    <vt:lpwstr>Obecné</vt:lpwstr>
  </property>
  <property fmtid="{D5CDD505-2E9C-101B-9397-08002B2CF9AE}" pid="6" name="MSIP_Label_d79dbf13-dba3-469b-a7af-e84a8c38b3fd_SiteId">
    <vt:lpwstr>7f4d05a7-f98a-4578-9ef7-f80fe5d8a22b</vt:lpwstr>
  </property>
  <property fmtid="{D5CDD505-2E9C-101B-9397-08002B2CF9AE}" pid="7" name="MSIP_Label_d79dbf13-dba3-469b-a7af-e84a8c38b3fd_ActionId">
    <vt:lpwstr>0c7a5e19-d3f2-4d56-9aa7-365a53616479</vt:lpwstr>
  </property>
  <property fmtid="{D5CDD505-2E9C-101B-9397-08002B2CF9AE}" pid="8" name="MSIP_Label_d79dbf13-dba3-469b-a7af-e84a8c38b3fd_ContentBits">
    <vt:lpwstr>0</vt:lpwstr>
  </property>
  <property fmtid="{D5CDD505-2E9C-101B-9397-08002B2CF9AE}" pid="9" name="ContentTypeId">
    <vt:lpwstr>0x010100E487A6A7A824C94A914D13223D6172A4</vt:lpwstr>
  </property>
  <property fmtid="{D5CDD505-2E9C-101B-9397-08002B2CF9AE}" pid="10" name="MediaServiceImageTags">
    <vt:lpwstr/>
  </property>
</Properties>
</file>